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6" i="9"/>
  <c r="BG35"/>
  <c r="BG34"/>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C38"/>
  <c r="CO37"/>
  <c r="BE37"/>
  <c r="AM37"/>
  <c r="AM36"/>
  <c r="AM35"/>
  <c r="C34"/>
  <c r="C35" s="1"/>
  <c r="C36" l="1"/>
  <c r="C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l="1"/>
  <c r="U36" l="1"/>
  <c r="U37" l="1"/>
  <c r="U38" l="1"/>
  <c r="AM34" l="1"/>
  <c r="BE34" l="1"/>
  <c r="BW34" l="1"/>
  <c r="BW35" s="1"/>
  <c r="BW36" s="1"/>
  <c r="BW37" s="1"/>
  <c r="BW38" s="1"/>
  <c r="BW39" s="1"/>
  <c r="BW40" s="1"/>
  <c r="BW41" s="1"/>
  <c r="BW42" s="1"/>
  <c r="BE35"/>
  <c r="BE36" s="1"/>
  <c r="CO34" l="1"/>
  <c r="CO35" s="1"/>
  <c r="CO36" s="1"/>
</calcChain>
</file>

<file path=xl/sharedStrings.xml><?xml version="1.0" encoding="utf-8"?>
<sst xmlns="http://schemas.openxmlformats.org/spreadsheetml/2006/main" count="1087" uniqueCount="575">
  <si>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</si>
  <si>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</si>
  <si>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</si>
  <si>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</si>
  <si>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</si>
  <si>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</si>
  <si>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</si>
  <si>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</si>
  <si>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</si>
  <si>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</si>
  <si>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</si>
  <si>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</si>
  <si>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</si>
  <si>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</si>
  <si>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</si>
  <si>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</si>
  <si>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</si>
  <si>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</si>
  <si>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</si>
  <si>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</si>
  <si>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</si>
  <si>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</si>
  <si>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</si>
  <si>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</si>
  <si>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</si>
  <si>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</si>
  <si>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</si>
  <si>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</si>
  <si>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</si>
  <si>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</si>
  <si>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</si>
  <si>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</si>
  <si>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</si>
  <si>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</si>
  <si>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</si>
  <si>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</si>
  <si>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</si>
  <si>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</si>
  <si>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</si>
  <si>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</si>
  <si>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</si>
  <si>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</si>
  <si>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</si>
  <si>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</si>
  <si>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</si>
  <si>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</si>
  <si>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</si>
  <si>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</si>
  <si>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</si>
  <si>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</si>
  <si>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</si>
  <si>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</si>
  <si>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</si>
  <si>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</si>
  <si>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</si>
  <si>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</si>
  <si>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</si>
  <si>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</si>
  <si>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</si>
  <si>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</si>
  <si>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</si>
  <si>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</si>
  <si>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</si>
  <si>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</si>
  <si>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</si>
  <si>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</si>
  <si>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</si>
  <si>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</si>
  <si>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</si>
  <si>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</si>
  <si>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</si>
  <si>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</si>
  <si>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</si>
  <si>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</si>
  <si>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</si>
  <si>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</si>
  <si>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</si>
  <si>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</si>
  <si>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</si>
  <si>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</si>
  <si>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</si>
  <si>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</si>
  <si>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</si>
  <si>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</si>
  <si>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</si>
  <si>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</si>
  <si>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</si>
  <si>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</si>
  <si>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</si>
  <si>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</si>
  <si>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</si>
  <si>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</si>
  <si>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</si>
  <si>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</si>
  <si>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</si>
  <si>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</si>
  <si>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</si>
  <si>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</si>
  <si>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</si>
  <si>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</si>
  <si>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</si>
  <si>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</si>
  <si>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</si>
  <si>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</si>
  <si>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</si>
  <si>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</si>
  <si>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</si>
  <si>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</si>
  <si>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</si>
  <si>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</si>
  <si>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</si>
  <si>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</si>
  <si>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</si>
  <si>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</si>
  <si>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</si>
  <si>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</si>
  <si>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</si>
  <si>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</si>
  <si>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</si>
  <si>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</si>
  <si>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</si>
  <si>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</si>
  <si>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</si>
  <si>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</si>
  <si>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</si>
  <si>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</si>
  <si>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</si>
  <si>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</si>
  <si>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</si>
  <si>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</si>
  <si>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</si>
  <si>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</si>
  <si>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</si>
  <si>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</si>
  <si>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</si>
  <si>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</si>
  <si>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</si>
  <si>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</si>
  <si>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</si>
  <si>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</si>
  <si>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</si>
  <si>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</si>
  <si>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</si>
  <si>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</si>
  <si>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</si>
  <si>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</si>
  <si>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</si>
  <si>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</si>
  <si>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</si>
  <si>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</si>
  <si>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</si>
  <si>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</si>
  <si>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</si>
  <si>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</si>
  <si>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</si>
  <si>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</si>
  <si>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</si>
  <si>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</si>
  <si>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</si>
  <si>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</si>
  <si>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</si>
  <si>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</si>
  <si>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</si>
  <si>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</si>
  <si>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</si>
  <si>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</si>
  <si>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</si>
  <si>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</si>
  <si>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</si>
  <si>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</si>
  <si>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</si>
  <si>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</si>
  <si>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</si>
  <si>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</si>
  <si>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</si>
  <si>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</si>
  <si>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</si>
  <si>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</si>
  <si>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</si>
  <si>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</si>
  <si>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</si>
  <si>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</si>
  <si>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</si>
  <si>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</si>
  <si>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</si>
  <si>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</si>
  <si>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</si>
  <si>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</si>
  <si>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</si>
  <si>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</si>
  <si>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</si>
  <si>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</si>
  <si>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福井県南越前町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</si>
  <si>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</si>
  <si>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</si>
  <si>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</si>
  <si>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</si>
  <si>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</si>
  <si>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</si>
  <si>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</si>
  <si>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</si>
  <si>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</si>
  <si>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</si>
  <si>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</si>
  <si>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</si>
  <si>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</si>
  <si>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</si>
  <si>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</si>
  <si>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</si>
  <si>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</si>
  <si>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</si>
  <si>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</si>
  <si>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</si>
  <si>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</si>
  <si>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</si>
  <si>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</si>
  <si>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</si>
  <si>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</si>
  <si>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</si>
  <si>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</si>
  <si>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</si>
  <si>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</si>
  <si>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</si>
  <si>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</si>
  <si>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</si>
  <si>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</si>
  <si>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</si>
  <si>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</si>
  <si>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</si>
  <si>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</si>
  <si>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</si>
  <si>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</si>
  <si>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</si>
  <si>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</si>
  <si>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</si>
  <si>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</si>
  <si>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</si>
  <si>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</si>
  <si>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</si>
  <si>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</si>
  <si>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</si>
  <si>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</si>
  <si>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</si>
  <si>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</si>
  <si>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</si>
  <si>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</si>
  <si>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</si>
  <si>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</si>
  <si>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</si>
  <si>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</si>
  <si>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</si>
  <si>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</si>
  <si>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</si>
  <si>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</si>
  <si>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</si>
  <si>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</si>
  <si>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</si>
  <si>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</si>
  <si>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</si>
  <si>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</si>
  <si>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</si>
  <si>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</si>
  <si>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</si>
  <si>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</si>
  <si>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</si>
  <si>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</si>
  <si>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</si>
  <si>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</si>
  <si>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</si>
  <si>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</si>
  <si>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</si>
  <si>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</si>
  <si>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</si>
  <si>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</si>
  <si>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</si>
  <si>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</si>
  <si>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</si>
  <si>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</si>
  <si>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</si>
  <si>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</si>
  <si>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</si>
  <si>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</si>
  <si>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</si>
  <si>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</si>
  <si>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</si>
  <si>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</si>
  <si>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</si>
  <si>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</si>
  <si>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</si>
  <si>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</si>
  <si>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</si>
  <si>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</si>
  <si>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</si>
  <si>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</si>
  <si>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</si>
  <si>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</si>
  <si>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</si>
  <si>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</si>
  <si>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</si>
  <si>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</si>
  <si>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</si>
  <si>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</si>
  <si>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</si>
  <si>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</si>
  <si>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</si>
  <si>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</si>
  <si>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</si>
  <si>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</si>
  <si>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</si>
  <si>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</si>
  <si>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</si>
  <si>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</si>
  <si>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</si>
  <si>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</si>
  <si>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</si>
  <si>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</si>
  <si>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</si>
  <si>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</si>
  <si>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</si>
  <si>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</si>
  <si>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</si>
  <si>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</si>
  <si>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</si>
  <si>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</si>
  <si>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</si>
  <si>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</si>
  <si>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</si>
  <si>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</si>
  <si>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</si>
  <si>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</si>
  <si>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</si>
  <si>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</si>
  <si>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</si>
  <si>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</si>
  <si>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</si>
  <si>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</si>
  <si>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</si>
  <si>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</si>
  <si>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</si>
  <si>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</si>
  <si>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福井県南越前町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</si>
  <si>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</si>
  <si>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</si>
  <si>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</si>
  <si>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</si>
  <si>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</si>
  <si>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</si>
  <si>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</si>
  <si>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</si>
  <si>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</si>
  <si>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</si>
  <si>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</si>
  <si>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</si>
  <si>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</si>
  <si>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</si>
  <si>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</si>
  <si>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</si>
  <si>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</si>
  <si>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</si>
  <si>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</si>
  <si>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</si>
  <si>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</si>
  <si>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河野診療所特別会計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</si>
  <si>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</si>
  <si>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</si>
  <si>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</si>
  <si>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</si>
  <si>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</si>
  <si>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</si>
  <si>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</si>
  <si>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</si>
  <si>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</si>
  <si>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</si>
  <si>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</si>
  <si>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</si>
  <si>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</si>
  <si>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</si>
  <si>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</si>
  <si>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国民健康保険今庄診療所特別会計</t>
    <phoneticPr fontId="5"/>
  </si>
  <si>
    <t>後期高齢者医療特別会計</t>
    <phoneticPr fontId="5"/>
  </si>
  <si>
    <t>老人保健施設特別会計</t>
    <phoneticPr fontId="5"/>
  </si>
  <si>
    <t>介護保険特別会計</t>
    <phoneticPr fontId="5"/>
  </si>
  <si>
    <t>水道事業会計</t>
    <phoneticPr fontId="5"/>
  </si>
  <si>
    <t>法適用企業</t>
    <phoneticPr fontId="5"/>
  </si>
  <si>
    <t>個別排水処理施設特別会計</t>
    <phoneticPr fontId="5"/>
  </si>
  <si>
    <t>法非適用企業</t>
    <phoneticPr fontId="5"/>
  </si>
  <si>
    <t>農業集落排水特別会計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</si>
  <si>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</si>
  <si>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</si>
  <si>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</si>
  <si>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</si>
  <si>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</si>
  <si>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</si>
  <si>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</si>
  <si>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</si>
  <si>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</si>
  <si>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</si>
  <si>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</si>
  <si>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</si>
  <si>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</si>
  <si>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</si>
  <si>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</si>
  <si>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</si>
  <si>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</si>
  <si>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</si>
  <si>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</si>
  <si>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</si>
  <si>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</si>
  <si>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</si>
  <si>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</si>
  <si>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</si>
  <si>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</si>
  <si>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</si>
  <si>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</si>
  <si>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</si>
  <si>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</si>
  <si>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</si>
  <si>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</si>
  <si>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</si>
  <si>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</si>
  <si>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</si>
  <si>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</si>
  <si>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</si>
  <si>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</si>
  <si>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</si>
  <si>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</si>
  <si>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</si>
  <si>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</si>
  <si>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</si>
  <si>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</si>
  <si>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</si>
  <si>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</si>
  <si>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</si>
  <si>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</si>
  <si>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</si>
  <si>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</si>
  <si>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</si>
  <si>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</si>
  <si>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</si>
  <si>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</si>
  <si>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</si>
  <si>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</si>
  <si>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</si>
  <si>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</si>
  <si>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</si>
  <si>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下水道特別会計</t>
    <phoneticPr fontId="5"/>
  </si>
  <si>
    <t>将来負担比率（(Ｅ)－(Ｆ)）／（(Ｃ)－(Ｄ)）×１００</t>
    <rPh sb="0" eb="2">
      <t>ショウライ</t>
    </rPh>
    <rPh sb="2" eb="4">
      <t>フタン</t>
    </rPh>
    <rPh sb="4" eb="6">
      <t>ヒリツ</t>
    </rPh>
    <phoneticPr fontId="5"/>
  </si>
  <si>
    <t>個別排水処理施設特別会計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</si>
  <si>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</si>
  <si>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</si>
  <si>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</si>
  <si>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</si>
  <si>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</si>
  <si>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</si>
  <si>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</si>
  <si>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</si>
  <si>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</si>
  <si>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</si>
  <si>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</si>
  <si>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</si>
  <si>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</si>
  <si>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</si>
  <si>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</si>
  <si>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</si>
  <si>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</si>
  <si>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</si>
  <si>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</si>
  <si>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</si>
  <si>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</si>
  <si>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</si>
  <si>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</si>
  <si>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</si>
  <si>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</si>
  <si>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</si>
  <si>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</si>
  <si>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</si>
  <si>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</si>
  <si>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</si>
  <si>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</si>
  <si>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</si>
  <si>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</si>
  <si>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</si>
  <si>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</si>
  <si>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</si>
  <si>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</si>
  <si>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</si>
  <si>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</si>
  <si>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</si>
  <si>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</si>
  <si>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</si>
  <si>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</si>
  <si>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</si>
  <si>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</si>
  <si>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</si>
  <si>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</si>
  <si>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</si>
  <si>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</si>
  <si>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</si>
  <si>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</si>
  <si>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</si>
  <si>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</si>
  <si>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</si>
  <si>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</si>
  <si>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</si>
  <si>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</si>
  <si>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</si>
  <si>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</si>
  <si>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</si>
  <si>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</si>
  <si>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</si>
  <si>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</si>
  <si>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</si>
  <si>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</si>
  <si>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</si>
  <si>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</si>
  <si>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</si>
  <si>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</si>
  <si>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</si>
  <si>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</si>
  <si>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</si>
  <si>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</si>
  <si>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</si>
  <si>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</si>
  <si>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</si>
  <si>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</si>
  <si>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</si>
  <si>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</si>
  <si>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</si>
  <si>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</si>
  <si>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</si>
  <si>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</si>
  <si>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3.89</t>
  </si>
  <si>
    <t>一般会計</t>
  </si>
  <si>
    <t>水道事業会計</t>
  </si>
  <si>
    <t>介護保険特別会計</t>
  </si>
  <si>
    <t>国民健康保険特別会計</t>
  </si>
  <si>
    <t>農業者労働災害共済特別会計</t>
  </si>
  <si>
    <t>国民健康保険今庄診療所特別会計</t>
  </si>
  <si>
    <t>老人保健施設特別会計</t>
  </si>
  <si>
    <t>河野診療所特別会計</t>
  </si>
  <si>
    <t>その他会計（赤字）</t>
  </si>
  <si>
    <t>その他会計（黒字）</t>
  </si>
  <si>
    <t>－</t>
    <phoneticPr fontId="2"/>
  </si>
  <si>
    <t>南越消防組合</t>
    <rPh sb="0" eb="2">
      <t>ナンエツ</t>
    </rPh>
    <rPh sb="2" eb="4">
      <t>ショウボウ</t>
    </rPh>
    <rPh sb="4" eb="6">
      <t>クミアイ</t>
    </rPh>
    <phoneticPr fontId="2"/>
  </si>
  <si>
    <t>南越清掃組合</t>
    <rPh sb="0" eb="2">
      <t>ナンエツ</t>
    </rPh>
    <rPh sb="2" eb="4">
      <t>セイソウ</t>
    </rPh>
    <rPh sb="4" eb="6">
      <t>クミアイ</t>
    </rPh>
    <phoneticPr fontId="2"/>
  </si>
  <si>
    <t>福井県丹南広域組合</t>
    <rPh sb="0" eb="3">
      <t>フクイケン</t>
    </rPh>
    <rPh sb="3" eb="5">
      <t>タンナン</t>
    </rPh>
    <rPh sb="5" eb="7">
      <t>コウイキ</t>
    </rPh>
    <rPh sb="7" eb="9">
      <t>クミアイ</t>
    </rPh>
    <phoneticPr fontId="2"/>
  </si>
  <si>
    <t>福井県自治会館組合</t>
    <rPh sb="0" eb="3">
      <t>フクイケン</t>
    </rPh>
    <rPh sb="3" eb="5">
      <t>ジチ</t>
    </rPh>
    <rPh sb="5" eb="7">
      <t>カイカン</t>
    </rPh>
    <rPh sb="7" eb="9">
      <t>クミアイ</t>
    </rPh>
    <phoneticPr fontId="2"/>
  </si>
  <si>
    <t>福井県丹南病院組合</t>
    <rPh sb="0" eb="3">
      <t>フクイケン</t>
    </rPh>
    <rPh sb="3" eb="5">
      <t>タンナン</t>
    </rPh>
    <rPh sb="5" eb="7">
      <t>ビョウイン</t>
    </rPh>
    <rPh sb="7" eb="9">
      <t>クミアイ</t>
    </rPh>
    <phoneticPr fontId="2"/>
  </si>
  <si>
    <t>福井県後期高齢者広域連合</t>
    <rPh sb="0" eb="3">
      <t>フクイケン</t>
    </rPh>
    <rPh sb="3" eb="5">
      <t>コウキ</t>
    </rPh>
    <rPh sb="5" eb="8">
      <t>コウレイシャ</t>
    </rPh>
    <rPh sb="8" eb="10">
      <t>コウイキ</t>
    </rPh>
    <rPh sb="10" eb="12">
      <t>レンゴウ</t>
    </rPh>
    <phoneticPr fontId="2"/>
  </si>
  <si>
    <t>福井県総合事務組合（普通会計）</t>
    <rPh sb="0" eb="3">
      <t>フクイケン</t>
    </rPh>
    <rPh sb="3" eb="5">
      <t>ソウゴウ</t>
    </rPh>
    <rPh sb="5" eb="7">
      <t>ジム</t>
    </rPh>
    <rPh sb="7" eb="9">
      <t>クミアイ</t>
    </rPh>
    <rPh sb="10" eb="12">
      <t>フツウ</t>
    </rPh>
    <rPh sb="12" eb="14">
      <t>カイケイ</t>
    </rPh>
    <phoneticPr fontId="2"/>
  </si>
  <si>
    <t>福井県総合事務組合（事業会計）</t>
    <rPh sb="0" eb="3">
      <t>フクイケン</t>
    </rPh>
    <rPh sb="3" eb="5">
      <t>ソウゴウ</t>
    </rPh>
    <rPh sb="5" eb="7">
      <t>ジム</t>
    </rPh>
    <rPh sb="7" eb="9">
      <t>クミアイ</t>
    </rPh>
    <rPh sb="10" eb="12">
      <t>ジギョウ</t>
    </rPh>
    <rPh sb="12" eb="14">
      <t>カイケイ</t>
    </rPh>
    <phoneticPr fontId="2"/>
  </si>
  <si>
    <t>福井県後期高齢者広域連合（事業会計）</t>
    <rPh sb="0" eb="3">
      <t>フクイケン</t>
    </rPh>
    <rPh sb="3" eb="5">
      <t>コウキ</t>
    </rPh>
    <rPh sb="5" eb="8">
      <t>コウレイシャ</t>
    </rPh>
    <rPh sb="8" eb="10">
      <t>コウイキ</t>
    </rPh>
    <rPh sb="10" eb="12">
      <t>レンゴウ</t>
    </rPh>
    <rPh sb="13" eb="15">
      <t>ジギョウ</t>
    </rPh>
    <rPh sb="15" eb="17">
      <t>カイケイ</t>
    </rPh>
    <phoneticPr fontId="2"/>
  </si>
  <si>
    <t>一般社団法人公共施設管理公社</t>
    <rPh sb="0" eb="2">
      <t>イッパン</t>
    </rPh>
    <rPh sb="2" eb="4">
      <t>シャダン</t>
    </rPh>
    <rPh sb="4" eb="6">
      <t>ホウジン</t>
    </rPh>
    <rPh sb="6" eb="8">
      <t>コウキョウ</t>
    </rPh>
    <rPh sb="8" eb="10">
      <t>シセツ</t>
    </rPh>
    <rPh sb="10" eb="12">
      <t>カンリ</t>
    </rPh>
    <rPh sb="12" eb="14">
      <t>コウシャ</t>
    </rPh>
    <phoneticPr fontId="2"/>
  </si>
  <si>
    <t>有限会社リトリート田倉</t>
    <rPh sb="0" eb="2">
      <t>ユウゲン</t>
    </rPh>
    <rPh sb="2" eb="4">
      <t>カイシャ</t>
    </rPh>
    <rPh sb="9" eb="10">
      <t>タ</t>
    </rPh>
    <rPh sb="10" eb="11">
      <t>クラ</t>
    </rPh>
    <phoneticPr fontId="2"/>
  </si>
  <si>
    <t>公益社団法人シルバー人材センター</t>
    <rPh sb="0" eb="2">
      <t>コウエキ</t>
    </rPh>
    <rPh sb="2" eb="4">
      <t>シャダン</t>
    </rPh>
    <rPh sb="4" eb="6">
      <t>ホウジン</t>
    </rPh>
    <rPh sb="10" eb="12">
      <t>ジンザイ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</si>
  <si>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</si>
  <si>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</si>
  <si>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</si>
  <si>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</si>
  <si>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</si>
  <si>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</si>
  <si>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</si>
  <si>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</si>
  <si>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</si>
  <si>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</si>
  <si>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</si>
  <si>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</si>
  <si>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</si>
  <si>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</si>
  <si>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</si>
  <si>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</si>
  <si>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</si>
  <si>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</si>
  <si>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</si>
  <si>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地方債の発行上限を定め、また適切に財政調整基金を積み増ししていることから、将来負担が減少してきており、平成27年度は比率が無しとなった。
　実質公債比率についても地方債の発行抑制により年々減少している。しかし類似団体の中ではまだまだ高い比率であるため、今後も健全な地方債発行と財政運営に努める必要がある。</t>
    <rPh sb="1" eb="4">
      <t>チホウサイ</t>
    </rPh>
    <rPh sb="5" eb="7">
      <t>ハッコウ</t>
    </rPh>
    <rPh sb="7" eb="9">
      <t>ジョウゲン</t>
    </rPh>
    <rPh sb="10" eb="11">
      <t>サダ</t>
    </rPh>
    <rPh sb="15" eb="17">
      <t>テキセツ</t>
    </rPh>
    <rPh sb="18" eb="20">
      <t>ザイセイ</t>
    </rPh>
    <rPh sb="20" eb="22">
      <t>チョウセイ</t>
    </rPh>
    <rPh sb="22" eb="24">
      <t>キキン</t>
    </rPh>
    <rPh sb="25" eb="26">
      <t>ツ</t>
    </rPh>
    <rPh sb="27" eb="28">
      <t>マ</t>
    </rPh>
    <rPh sb="38" eb="40">
      <t>ショウライ</t>
    </rPh>
    <rPh sb="40" eb="42">
      <t>フタン</t>
    </rPh>
    <rPh sb="43" eb="45">
      <t>ゲンショウ</t>
    </rPh>
    <rPh sb="52" eb="54">
      <t>ヘイセイ</t>
    </rPh>
    <rPh sb="56" eb="58">
      <t>ネンド</t>
    </rPh>
    <rPh sb="59" eb="61">
      <t>ヒリツ</t>
    </rPh>
    <rPh sb="62" eb="63">
      <t>ナ</t>
    </rPh>
    <rPh sb="71" eb="73">
      <t>ジッシツ</t>
    </rPh>
    <rPh sb="73" eb="75">
      <t>コウサイ</t>
    </rPh>
    <rPh sb="75" eb="77">
      <t>ヒリツ</t>
    </rPh>
    <rPh sb="82" eb="85">
      <t>チホウサイ</t>
    </rPh>
    <rPh sb="86" eb="88">
      <t>ハッコウ</t>
    </rPh>
    <rPh sb="88" eb="90">
      <t>ヨクセイ</t>
    </rPh>
    <rPh sb="93" eb="95">
      <t>ネンネン</t>
    </rPh>
    <rPh sb="95" eb="97">
      <t>ゲンショウ</t>
    </rPh>
    <rPh sb="105" eb="107">
      <t>ルイジ</t>
    </rPh>
    <rPh sb="107" eb="109">
      <t>ダンタイ</t>
    </rPh>
    <rPh sb="110" eb="111">
      <t>ナカ</t>
    </rPh>
    <rPh sb="117" eb="118">
      <t>タカ</t>
    </rPh>
    <rPh sb="119" eb="121">
      <t>ヒリツ</t>
    </rPh>
    <rPh sb="127" eb="129">
      <t>コンゴ</t>
    </rPh>
    <rPh sb="130" eb="132">
      <t>ケンゼン</t>
    </rPh>
    <rPh sb="133" eb="136">
      <t>チホウサイ</t>
    </rPh>
    <rPh sb="136" eb="138">
      <t>ハッコウ</t>
    </rPh>
    <rPh sb="139" eb="141">
      <t>ザイセイ</t>
    </rPh>
    <rPh sb="141" eb="143">
      <t>ウンエイ</t>
    </rPh>
    <rPh sb="144" eb="145">
      <t>ツト</t>
    </rPh>
    <rPh sb="147" eb="149">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</si>
</sst>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extLst xmlns:c16r2="http://schemas.microsoft.com/office/drawing/2015/06/chart">
            <c:ext xmlns:c16="http://schemas.microsoft.com/office/drawing/2014/chart" uri="{C3380CC4-5D6E-409C-BE32-E72D297353CC}">
              <c16:uniqueId val="{00000000-E52F-4C85-B2E3-CF5B166859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175891</c:v>
                </c:pt>
                <c:pt idx="1">
                  <c:v>139708</c:v>
                </c:pt>
                <c:pt idx="2">
                  <c:v>102546</c:v>
                </c:pt>
                <c:pt idx="3">
                  <c:v>114913</c:v>
                </c:pt>
                <c:pt idx="4">
                  <c:v>140234</c:v>
                </c:pt>
              </c:numCache>
            </c:numRef>
          </c:val>
          <c:extLst xmlns:c16r2="http://schemas.microsoft.com/office/drawing/2015/06/chart">
            <c:ext xmlns:c16="http://schemas.microsoft.com/office/drawing/2014/chart" uri="{C3380CC4-5D6E-409C-BE32-E72D297353CC}">
              <c16:uniqueId val="{00000001-E52F-4C85-B2E3-CF5B166859EB}"/>
            </c:ext>
          </c:extLst>
        </c:ser>
        <c:marker val="1"/>
        <c:axId val="92403200"/>
        <c:axId val="92405120"/>
      </c:lineChart>
      <c:catAx>
        <c:axId val="9240320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05120"/>
        <c:crosses val="autoZero"/>
        <c:auto val="1"/>
        <c:lblAlgn val="ctr"/>
        <c:lblOffset val="100"/>
        <c:tickLblSkip val="1"/>
        <c:tickMarkSkip val="1"/>
      </c:catAx>
      <c:valAx>
        <c:axId val="92405120"/>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0320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7.22</c:v>
                </c:pt>
                <c:pt idx="1">
                  <c:v>4.97</c:v>
                </c:pt>
                <c:pt idx="2">
                  <c:v>2.75</c:v>
                </c:pt>
                <c:pt idx="3">
                  <c:v>6.54</c:v>
                </c:pt>
                <c:pt idx="4">
                  <c:v>8.4600000000000009</c:v>
                </c:pt>
              </c:numCache>
            </c:numRef>
          </c:val>
          <c:extLst xmlns:c16r2="http://schemas.microsoft.com/office/drawing/2015/06/chart">
            <c:ext xmlns:c16="http://schemas.microsoft.com/office/drawing/2014/chart" uri="{C3380CC4-5D6E-409C-BE32-E72D297353CC}">
              <c16:uniqueId val="{00000000-C8C3-49F1-ACFA-EF1A3D2FFA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25.48</c:v>
                </c:pt>
                <c:pt idx="1">
                  <c:v>29.15</c:v>
                </c:pt>
                <c:pt idx="2">
                  <c:v>31.85</c:v>
                </c:pt>
                <c:pt idx="3">
                  <c:v>34</c:v>
                </c:pt>
                <c:pt idx="4">
                  <c:v>36.770000000000003</c:v>
                </c:pt>
              </c:numCache>
            </c:numRef>
          </c:val>
          <c:extLst xmlns:c16r2="http://schemas.microsoft.com/office/drawing/2015/06/chart">
            <c:ext xmlns:c16="http://schemas.microsoft.com/office/drawing/2014/chart" uri="{C3380CC4-5D6E-409C-BE32-E72D297353CC}">
              <c16:uniqueId val="{00000001-C8C3-49F1-ACFA-EF1A3D2FFA4C}"/>
            </c:ext>
          </c:extLst>
        </c:ser>
        <c:gapWidth val="250"/>
        <c:overlap val="100"/>
        <c:axId val="107702912"/>
        <c:axId val="10783616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-3.89</c:v>
                </c:pt>
                <c:pt idx="1">
                  <c:v>1.31</c:v>
                </c:pt>
                <c:pt idx="2">
                  <c:v>0.21</c:v>
                </c:pt>
                <c:pt idx="3">
                  <c:v>5.23</c:v>
                </c:pt>
                <c:pt idx="4">
                  <c:v>5.5</c:v>
                </c:pt>
              </c:numCache>
            </c:numRef>
          </c:val>
          <c:extLst xmlns:c16r2="http://schemas.microsoft.com/office/drawing/2015/06/chart">
            <c:ext xmlns:c16="http://schemas.microsoft.com/office/drawing/2014/chart" uri="{C3380CC4-5D6E-409C-BE32-E72D297353CC}">
              <c16:uniqueId val="{00000002-C8C3-49F1-ACFA-EF1A3D2FFA4C}"/>
            </c:ext>
          </c:extLst>
        </c:ser>
        <c:marker val="1"/>
        <c:axId val="107702912"/>
        <c:axId val="107836160"/>
      </c:lineChart>
      <c:catAx>
        <c:axId val="10770291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36160"/>
        <c:crosses val="autoZero"/>
        <c:auto val="1"/>
        <c:lblAlgn val="ctr"/>
        <c:lblOffset val="100"/>
        <c:tickLblSkip val="1"/>
        <c:tickMarkSkip val="1"/>
      </c:catAx>
      <c:valAx>
        <c:axId val="1078361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029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0.06</c:v>
                </c:pt>
                <c:pt idx="4">
                  <c:v>#N/A</c:v>
                </c:pt>
                <c:pt idx="5">
                  <c:v>0.11</c:v>
                </c:pt>
                <c:pt idx="6">
                  <c:v>#N/A</c:v>
                </c:pt>
                <c:pt idx="7">
                  <c:v>0.06</c:v>
                </c:pt>
                <c:pt idx="8">
                  <c:v>#N/A</c:v>
                </c:pt>
                <c:pt idx="9">
                  <c:v>0.01</c:v>
                </c:pt>
              </c:numCache>
            </c:numRef>
          </c:val>
          <c:extLst xmlns:c16r2="http://schemas.microsoft.com/office/drawing/2015/06/chart">
            <c:ext xmlns:c16="http://schemas.microsoft.com/office/drawing/2014/chart" uri="{C3380CC4-5D6E-409C-BE32-E72D297353CC}">
              <c16:uniqueId val="{00000000-DBCE-4AAC-B751-5601C1E63F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CE-4AAC-B751-5601C1E63F52}"/>
            </c:ext>
          </c:extLst>
        </c:ser>
        <c:ser>
          <c:idx val="2"/>
          <c:order val="2"/>
          <c:tx>
            <c:strRef>
              <c:f>データシート!$A$29</c:f>
              <c:strCache>
                <c:ptCount val="1"/>
                <c:pt idx="0">
                  <c:v>河野診療所特別会計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DBCE-4AAC-B751-5601C1E63F52}"/>
            </c:ext>
          </c:extLst>
        </c:ser>
        <c:ser>
          <c:idx val="3"/>
          <c:order val="3"/>
          <c:tx>
            <c:strRef>
              <c:f>データシート!$A$30</c:f>
              <c:strCache>
                <c:ptCount val="1"/>
                <c:pt idx="0">
                  <c:v>老人保健施設特別会計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DBCE-4AAC-B751-5601C1E63F52}"/>
            </c:ext>
          </c:extLst>
        </c:ser>
        <c:ser>
          <c:idx val="4"/>
          <c:order val="4"/>
          <c:tx>
            <c:strRef>
              <c:f>データシート!$A$31</c:f>
              <c:strCache>
                <c:ptCount val="1"/>
                <c:pt idx="0">
                  <c:v>国民健康保険今庄診療所特別会計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DBCE-4AAC-B751-5601C1E63F52}"/>
            </c:ext>
          </c:extLst>
        </c:ser>
        <c:ser>
          <c:idx val="5"/>
          <c:order val="5"/>
          <c:tx>
            <c:strRef>
              <c:f>データシート!$A$32</c:f>
              <c:strCache>
                <c:ptCount val="1"/>
                <c:pt idx="0">
                  <c:v>農業者労働災害共済特別会計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0.09</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DBCE-4AAC-B751-5601C1E63F5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0.65</c:v>
                </c:pt>
                <c:pt idx="4">
                  <c:v>#N/A</c:v>
                </c:pt>
                <c:pt idx="5">
                  <c:v>7.0000000000000007E-2</c:v>
                </c:pt>
                <c:pt idx="6">
                  <c:v>#N/A</c:v>
                </c:pt>
                <c:pt idx="7">
                  <c:v>0.01</c:v>
                </c:pt>
                <c:pt idx="8">
                  <c:v>#N/A</c:v>
                </c:pt>
                <c:pt idx="9">
                  <c:v>0.14000000000000001</c:v>
                </c:pt>
              </c:numCache>
            </c:numRef>
          </c:val>
          <c:extLst xmlns:c16r2="http://schemas.microsoft.com/office/drawing/2015/06/chart">
            <c:ext xmlns:c16="http://schemas.microsoft.com/office/drawing/2014/chart" uri="{C3380CC4-5D6E-409C-BE32-E72D297353CC}">
              <c16:uniqueId val="{00000006-DBCE-4AAC-B751-5601C1E63F5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0.67</c:v>
                </c:pt>
                <c:pt idx="2">
                  <c:v>#N/A</c:v>
                </c:pt>
                <c:pt idx="3">
                  <c:v>0.87</c:v>
                </c:pt>
                <c:pt idx="4">
                  <c:v>#N/A</c:v>
                </c:pt>
                <c:pt idx="5">
                  <c:v>0.59</c:v>
                </c:pt>
                <c:pt idx="6">
                  <c:v>#N/A</c:v>
                </c:pt>
                <c:pt idx="7">
                  <c:v>0.7</c:v>
                </c:pt>
                <c:pt idx="8">
                  <c:v>#N/A</c:v>
                </c:pt>
                <c:pt idx="9">
                  <c:v>0.41</c:v>
                </c:pt>
              </c:numCache>
            </c:numRef>
          </c:val>
          <c:extLst xmlns:c16r2="http://schemas.microsoft.com/office/drawing/2015/06/chart">
            <c:ext xmlns:c16="http://schemas.microsoft.com/office/drawing/2014/chart" uri="{C3380CC4-5D6E-409C-BE32-E72D297353CC}">
              <c16:uniqueId val="{00000007-DBCE-4AAC-B751-5601C1E63F5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3.15</c:v>
                </c:pt>
                <c:pt idx="2">
                  <c:v>#N/A</c:v>
                </c:pt>
                <c:pt idx="3">
                  <c:v>3.76</c:v>
                </c:pt>
                <c:pt idx="4">
                  <c:v>#N/A</c:v>
                </c:pt>
                <c:pt idx="5">
                  <c:v>4.3</c:v>
                </c:pt>
                <c:pt idx="6">
                  <c:v>#N/A</c:v>
                </c:pt>
                <c:pt idx="7">
                  <c:v>4.28</c:v>
                </c:pt>
                <c:pt idx="8">
                  <c:v>#N/A</c:v>
                </c:pt>
                <c:pt idx="9">
                  <c:v>3.81</c:v>
                </c:pt>
              </c:numCache>
            </c:numRef>
          </c:val>
          <c:extLst xmlns:c16r2="http://schemas.microsoft.com/office/drawing/2015/06/chart">
            <c:ext xmlns:c16="http://schemas.microsoft.com/office/drawing/2014/chart" uri="{C3380CC4-5D6E-409C-BE32-E72D297353CC}">
              <c16:uniqueId val="{00000008-DBCE-4AAC-B751-5601C1E63F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6.99</c:v>
                </c:pt>
                <c:pt idx="2">
                  <c:v>#N/A</c:v>
                </c:pt>
                <c:pt idx="3">
                  <c:v>4.8</c:v>
                </c:pt>
                <c:pt idx="4">
                  <c:v>#N/A</c:v>
                </c:pt>
                <c:pt idx="5">
                  <c:v>2.61</c:v>
                </c:pt>
                <c:pt idx="6">
                  <c:v>#N/A</c:v>
                </c:pt>
                <c:pt idx="7">
                  <c:v>6.45</c:v>
                </c:pt>
                <c:pt idx="8">
                  <c:v>#N/A</c:v>
                </c:pt>
                <c:pt idx="9">
                  <c:v>7.85</c:v>
                </c:pt>
              </c:numCache>
            </c:numRef>
          </c:val>
          <c:extLst xmlns:c16r2="http://schemas.microsoft.com/office/drawing/2015/06/chart">
            <c:ext xmlns:c16="http://schemas.microsoft.com/office/drawing/2014/chart" uri="{C3380CC4-5D6E-409C-BE32-E72D297353CC}">
              <c16:uniqueId val="{00000009-DBCE-4AAC-B751-5601C1E63F52}"/>
            </c:ext>
          </c:extLst>
        </c:ser>
        <c:overlap val="100"/>
        <c:axId val="108792448"/>
        <c:axId val="108929408"/>
      </c:barChart>
      <c:catAx>
        <c:axId val="1087924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29408"/>
        <c:crosses val="autoZero"/>
        <c:auto val="1"/>
        <c:lblAlgn val="ctr"/>
        <c:lblOffset val="100"/>
        <c:tickLblSkip val="1"/>
        <c:tickMarkSkip val="1"/>
      </c:catAx>
      <c:valAx>
        <c:axId val="1089294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9244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1213</c:v>
                </c:pt>
                <c:pt idx="5">
                  <c:v>1182</c:v>
                </c:pt>
                <c:pt idx="8">
                  <c:v>1140</c:v>
                </c:pt>
                <c:pt idx="11">
                  <c:v>1163</c:v>
                </c:pt>
                <c:pt idx="14">
                  <c:v>1150</c:v>
                </c:pt>
              </c:numCache>
            </c:numRef>
          </c:val>
          <c:extLst xmlns:c16r2="http://schemas.microsoft.com/office/drawing/2015/06/chart">
            <c:ext xmlns:c16="http://schemas.microsoft.com/office/drawing/2014/chart" uri="{C3380CC4-5D6E-409C-BE32-E72D297353CC}">
              <c16:uniqueId val="{00000000-F157-484B-8BA2-77BF81AA2B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57-484B-8BA2-77BF81AA2B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157-484B-8BA2-77BF81AA2B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64</c:v>
                </c:pt>
                <c:pt idx="3">
                  <c:v>56</c:v>
                </c:pt>
                <c:pt idx="6">
                  <c:v>53</c:v>
                </c:pt>
                <c:pt idx="9">
                  <c:v>51</c:v>
                </c:pt>
                <c:pt idx="12">
                  <c:v>46</c:v>
                </c:pt>
              </c:numCache>
            </c:numRef>
          </c:val>
          <c:extLst xmlns:c16r2="http://schemas.microsoft.com/office/drawing/2015/06/chart">
            <c:ext xmlns:c16="http://schemas.microsoft.com/office/drawing/2014/chart" uri="{C3380CC4-5D6E-409C-BE32-E72D297353CC}">
              <c16:uniqueId val="{00000003-F157-484B-8BA2-77BF81AA2B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472</c:v>
                </c:pt>
                <c:pt idx="3">
                  <c:v>469</c:v>
                </c:pt>
                <c:pt idx="6">
                  <c:v>429</c:v>
                </c:pt>
                <c:pt idx="9">
                  <c:v>413</c:v>
                </c:pt>
                <c:pt idx="12">
                  <c:v>387</c:v>
                </c:pt>
              </c:numCache>
            </c:numRef>
          </c:val>
          <c:extLst xmlns:c16r2="http://schemas.microsoft.com/office/drawing/2015/06/chart">
            <c:ext xmlns:c16="http://schemas.microsoft.com/office/drawing/2014/chart" uri="{C3380CC4-5D6E-409C-BE32-E72D297353CC}">
              <c16:uniqueId val="{00000004-F157-484B-8BA2-77BF81AA2B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57-484B-8BA2-77BF81AA2B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57-484B-8BA2-77BF81AA2B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1348</c:v>
                </c:pt>
                <c:pt idx="3">
                  <c:v>1331</c:v>
                </c:pt>
                <c:pt idx="6">
                  <c:v>1324</c:v>
                </c:pt>
                <c:pt idx="9">
                  <c:v>1312</c:v>
                </c:pt>
                <c:pt idx="12">
                  <c:v>1251</c:v>
                </c:pt>
              </c:numCache>
            </c:numRef>
          </c:val>
          <c:extLst xmlns:c16r2="http://schemas.microsoft.com/office/drawing/2015/06/chart">
            <c:ext xmlns:c16="http://schemas.microsoft.com/office/drawing/2014/chart" uri="{C3380CC4-5D6E-409C-BE32-E72D297353CC}">
              <c16:uniqueId val="{00000007-F157-484B-8BA2-77BF81AA2B85}"/>
            </c:ext>
          </c:extLst>
        </c:ser>
        <c:gapWidth val="100"/>
        <c:overlap val="100"/>
        <c:axId val="109935232"/>
        <c:axId val="1099496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671</c:v>
                </c:pt>
                <c:pt idx="2">
                  <c:v>#N/A</c:v>
                </c:pt>
                <c:pt idx="3">
                  <c:v>#N/A</c:v>
                </c:pt>
                <c:pt idx="4">
                  <c:v>674</c:v>
                </c:pt>
                <c:pt idx="5">
                  <c:v>#N/A</c:v>
                </c:pt>
                <c:pt idx="6">
                  <c:v>#N/A</c:v>
                </c:pt>
                <c:pt idx="7">
                  <c:v>666</c:v>
                </c:pt>
                <c:pt idx="8">
                  <c:v>#N/A</c:v>
                </c:pt>
                <c:pt idx="9">
                  <c:v>#N/A</c:v>
                </c:pt>
                <c:pt idx="10">
                  <c:v>613</c:v>
                </c:pt>
                <c:pt idx="11">
                  <c:v>#N/A</c:v>
                </c:pt>
                <c:pt idx="12">
                  <c:v>#N/A</c:v>
                </c:pt>
                <c:pt idx="13">
                  <c:v>534</c:v>
                </c:pt>
                <c:pt idx="14">
                  <c:v>#N/A</c:v>
                </c:pt>
              </c:numCache>
            </c:numRef>
          </c:val>
          <c:extLst xmlns:c16r2="http://schemas.microsoft.com/office/drawing/2015/06/chart">
            <c:ext xmlns:c16="http://schemas.microsoft.com/office/drawing/2014/chart" uri="{C3380CC4-5D6E-409C-BE32-E72D297353CC}">
              <c16:uniqueId val="{00000008-F157-484B-8BA2-77BF81AA2B85}"/>
            </c:ext>
          </c:extLst>
        </c:ser>
        <c:marker val="1"/>
        <c:axId val="109935232"/>
        <c:axId val="109949696"/>
      </c:lineChart>
      <c:catAx>
        <c:axId val="1099352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49696"/>
        <c:crosses val="autoZero"/>
        <c:auto val="1"/>
        <c:lblAlgn val="ctr"/>
        <c:lblOffset val="100"/>
        <c:tickLblSkip val="1"/>
        <c:tickMarkSkip val="1"/>
      </c:catAx>
      <c:valAx>
        <c:axId val="1099496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352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10837</c:v>
                </c:pt>
                <c:pt idx="5">
                  <c:v>10513</c:v>
                </c:pt>
                <c:pt idx="8">
                  <c:v>10795</c:v>
                </c:pt>
                <c:pt idx="11">
                  <c:v>10572</c:v>
                </c:pt>
                <c:pt idx="14">
                  <c:v>9931</c:v>
                </c:pt>
              </c:numCache>
            </c:numRef>
          </c:val>
          <c:extLst xmlns:c16r2="http://schemas.microsoft.com/office/drawing/2015/06/chart">
            <c:ext xmlns:c16="http://schemas.microsoft.com/office/drawing/2014/chart" uri="{C3380CC4-5D6E-409C-BE32-E72D297353CC}">
              <c16:uniqueId val="{00000000-1615-4F3B-885C-22EAF2331A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c:v>
                </c:pt>
                <c:pt idx="5">
                  <c:v>10</c:v>
                </c:pt>
                <c:pt idx="8">
                  <c:v>9</c:v>
                </c:pt>
                <c:pt idx="11">
                  <c:v>8</c:v>
                </c:pt>
                <c:pt idx="14">
                  <c:v>6</c:v>
                </c:pt>
              </c:numCache>
            </c:numRef>
          </c:val>
          <c:extLst xmlns:c16r2="http://schemas.microsoft.com/office/drawing/2015/06/chart">
            <c:ext xmlns:c16="http://schemas.microsoft.com/office/drawing/2014/chart" uri="{C3380CC4-5D6E-409C-BE32-E72D297353CC}">
              <c16:uniqueId val="{00000001-1615-4F3B-885C-22EAF2331A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3238</c:v>
                </c:pt>
                <c:pt idx="5">
                  <c:v>3422</c:v>
                </c:pt>
                <c:pt idx="8">
                  <c:v>3556</c:v>
                </c:pt>
                <c:pt idx="11">
                  <c:v>3318</c:v>
                </c:pt>
                <c:pt idx="14">
                  <c:v>3495</c:v>
                </c:pt>
              </c:numCache>
            </c:numRef>
          </c:val>
          <c:extLst xmlns:c16r2="http://schemas.microsoft.com/office/drawing/2015/06/chart">
            <c:ext xmlns:c16="http://schemas.microsoft.com/office/drawing/2014/chart" uri="{C3380CC4-5D6E-409C-BE32-E72D297353CC}">
              <c16:uniqueId val="{00000002-1615-4F3B-885C-22EAF2331A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15-4F3B-885C-22EAF2331A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15-4F3B-885C-22EAF2331A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15-4F3B-885C-22EAF2331A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1808</c:v>
                </c:pt>
                <c:pt idx="3">
                  <c:v>1748</c:v>
                </c:pt>
                <c:pt idx="6">
                  <c:v>1709</c:v>
                </c:pt>
                <c:pt idx="9">
                  <c:v>1610</c:v>
                </c:pt>
                <c:pt idx="12">
                  <c:v>1550</c:v>
                </c:pt>
              </c:numCache>
            </c:numRef>
          </c:val>
          <c:extLst xmlns:c16r2="http://schemas.microsoft.com/office/drawing/2015/06/chart">
            <c:ext xmlns:c16="http://schemas.microsoft.com/office/drawing/2014/chart" uri="{C3380CC4-5D6E-409C-BE32-E72D297353CC}">
              <c16:uniqueId val="{00000006-1615-4F3B-885C-22EAF2331A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343</c:v>
                </c:pt>
                <c:pt idx="3">
                  <c:v>319</c:v>
                </c:pt>
                <c:pt idx="6">
                  <c:v>280</c:v>
                </c:pt>
                <c:pt idx="9">
                  <c:v>328</c:v>
                </c:pt>
                <c:pt idx="12">
                  <c:v>426</c:v>
                </c:pt>
              </c:numCache>
            </c:numRef>
          </c:val>
          <c:extLst xmlns:c16r2="http://schemas.microsoft.com/office/drawing/2015/06/chart">
            <c:ext xmlns:c16="http://schemas.microsoft.com/office/drawing/2014/chart" uri="{C3380CC4-5D6E-409C-BE32-E72D297353CC}">
              <c16:uniqueId val="{00000007-1615-4F3B-885C-22EAF2331A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4690</c:v>
                </c:pt>
                <c:pt idx="3">
                  <c:v>4177</c:v>
                </c:pt>
                <c:pt idx="6">
                  <c:v>3718</c:v>
                </c:pt>
                <c:pt idx="9">
                  <c:v>3407</c:v>
                </c:pt>
                <c:pt idx="12">
                  <c:v>3064</c:v>
                </c:pt>
              </c:numCache>
            </c:numRef>
          </c:val>
          <c:extLst xmlns:c16r2="http://schemas.microsoft.com/office/drawing/2015/06/chart">
            <c:ext xmlns:c16="http://schemas.microsoft.com/office/drawing/2014/chart" uri="{C3380CC4-5D6E-409C-BE32-E72D297353CC}">
              <c16:uniqueId val="{00000008-1615-4F3B-885C-22EAF2331A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615-4F3B-885C-22EAF2331A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9447</c:v>
                </c:pt>
                <c:pt idx="3">
                  <c:v>8955</c:v>
                </c:pt>
                <c:pt idx="6">
                  <c:v>9516</c:v>
                </c:pt>
                <c:pt idx="9">
                  <c:v>8623</c:v>
                </c:pt>
                <c:pt idx="12">
                  <c:v>7811</c:v>
                </c:pt>
              </c:numCache>
            </c:numRef>
          </c:val>
          <c:extLst xmlns:c16r2="http://schemas.microsoft.com/office/drawing/2015/06/chart">
            <c:ext xmlns:c16="http://schemas.microsoft.com/office/drawing/2014/chart" uri="{C3380CC4-5D6E-409C-BE32-E72D297353CC}">
              <c16:uniqueId val="{0000000A-1615-4F3B-885C-22EAF2331AC3}"/>
            </c:ext>
          </c:extLst>
        </c:ser>
        <c:gapWidth val="100"/>
        <c:overlap val="100"/>
        <c:axId val="110080768"/>
        <c:axId val="11008268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2204</c:v>
                </c:pt>
                <c:pt idx="2">
                  <c:v>#N/A</c:v>
                </c:pt>
                <c:pt idx="3">
                  <c:v>#N/A</c:v>
                </c:pt>
                <c:pt idx="4">
                  <c:v>1254</c:v>
                </c:pt>
                <c:pt idx="5">
                  <c:v>#N/A</c:v>
                </c:pt>
                <c:pt idx="6">
                  <c:v>#N/A</c:v>
                </c:pt>
                <c:pt idx="7">
                  <c:v>864</c:v>
                </c:pt>
                <c:pt idx="8">
                  <c:v>#N/A</c:v>
                </c:pt>
                <c:pt idx="9">
                  <c:v>#N/A</c:v>
                </c:pt>
                <c:pt idx="10">
                  <c:v>71</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1615-4F3B-885C-22EAF2331AC3}"/>
            </c:ext>
          </c:extLst>
        </c:ser>
        <c:marker val="1"/>
        <c:axId val="110080768"/>
        <c:axId val="110082688"/>
      </c:lineChart>
      <c:catAx>
        <c:axId val="1100807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082688"/>
        <c:crosses val="autoZero"/>
        <c:auto val="1"/>
        <c:lblAlgn val="ctr"/>
        <c:lblOffset val="100"/>
        <c:tickLblSkip val="1"/>
        <c:tickMarkSkip val="1"/>
      </c:catAx>
      <c:valAx>
        <c:axId val="1100826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8076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82088704"/>
        <c:axId val="82089856"/>
      </c:scatterChart>
      <c:valAx>
        <c:axId val="82088704"/>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089856"/>
        <c:crosses val="autoZero"/>
        <c:crossBetween val="midCat"/>
      </c:valAx>
      <c:valAx>
        <c:axId val="8208985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208870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dLbl>
            <c:dLbl>
              <c:idx val="1"/>
              <c:layout/>
              <c:tx>
                <c:strRef>
                  <c:f>公会計指標分析・財政指標組合せ分析表!$L$72</c:f>
                  <c:strCache>
                    <c:ptCount val="1"/>
                    <c:pt idx="0">
                      <c:v>H24</c:v>
                    </c:pt>
                  </c:strCache>
                </c:strRef>
              </c:tx>
              <c:dLblPos val="r"/>
            </c:dLbl>
            <c:dLbl>
              <c:idx val="2"/>
              <c:layout/>
              <c:tx>
                <c:strRef>
                  <c:f>公会計指標分析・財政指標組合せ分析表!$M$72</c:f>
                  <c:strCache>
                    <c:ptCount val="1"/>
                    <c:pt idx="0">
                      <c:v>H25</c:v>
                    </c:pt>
                  </c:strCache>
                </c:strRef>
              </c:tx>
              <c:dLblPos val="r"/>
            </c:dLbl>
            <c:dLbl>
              <c:idx val="3"/>
              <c:layout/>
              <c:tx>
                <c:strRef>
                  <c:f>公会計指標分析・財政指標組合せ分析表!$N$72</c:f>
                  <c:strCache>
                    <c:ptCount val="1"/>
                    <c:pt idx="0">
                      <c:v>H26</c:v>
                    </c:pt>
                  </c:strCache>
                </c:strRef>
              </c:tx>
              <c:dLblPos val="r"/>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15.6</c:v>
                </c:pt>
                <c:pt idx="1">
                  <c:v>15.2</c:v>
                </c:pt>
                <c:pt idx="2">
                  <c:v>15</c:v>
                </c:pt>
                <c:pt idx="3">
                  <c:v>14.7</c:v>
                </c:pt>
                <c:pt idx="4">
                  <c:v>13.7</c:v>
                </c:pt>
              </c:numCache>
            </c:numRef>
          </c:xVal>
          <c:yVal>
            <c:numRef>
              <c:f>公会計指標分析・財政指標組合せ分析表!$K$73:$O$73</c:f>
              <c:numCache>
                <c:formatCode>#,##0.0;"▲ "#,##0.0</c:formatCode>
                <c:ptCount val="5"/>
                <c:pt idx="0">
                  <c:v>49.5</c:v>
                </c:pt>
                <c:pt idx="1">
                  <c:v>28.1</c:v>
                </c:pt>
                <c:pt idx="2">
                  <c:v>19.3</c:v>
                </c:pt>
                <c:pt idx="3">
                  <c:v>1.6</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er>
        <c:axId val="82164352"/>
        <c:axId val="82195200"/>
      </c:scatterChart>
      <c:valAx>
        <c:axId val="82164352"/>
        <c:scaling>
          <c:orientation val="minMax"/>
          <c:max val="16.200000000000003"/>
          <c:min val="8.700000000000001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195200"/>
        <c:crosses val="autoZero"/>
        <c:crossBetween val="midCat"/>
      </c:valAx>
      <c:valAx>
        <c:axId val="82195200"/>
        <c:scaling>
          <c:orientation val="minMax"/>
          <c:max val="58"/>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2164352"/>
        <c:crosses val="autoZero"/>
        <c:crossBetween val="midCat"/>
        <c:majorUnit val="4"/>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町村合併前後の大規模建設事業に係る起債の償還が開始したことにより元利償還金が増加したが、起債するにあたって、交付税措置率の高い事業を選択したことで算入公債費も増加し、実質公債費比率の大幅な上昇を抑えられている。</a:t>
          </a:r>
          <a:endParaRPr lang="ja-JP" altLang="ja-JP" sz="1200">
            <a:effectLst/>
          </a:endParaRPr>
        </a:p>
        <a:p>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元利償還額のピークを過ぎ、年間地方債発行額を抑制することで、今後は減少していく見込みである。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町村合併前後の大規模建設事業に係る起債によって、地方債残高は平成１８年度末で過去最大の残高となった。以降、普通建設事業費等の歳出抑制や年間地方債発行額の上限を設けたことにより、残高は着実に減少してきており、今後さらに減少させていく方針である。</a:t>
          </a:r>
          <a:endParaRPr lang="ja-JP" altLang="ja-JP" sz="1200">
            <a:effectLst/>
          </a:endParaRPr>
        </a:p>
        <a:p>
          <a:r>
            <a:rPr kumimoji="1" lang="en-US"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また、財政調整基金等への積立てを積極的に実施したことで将来負担比率の改善に繋がっている。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11,157
11,103
343.69
9,386,515
8,892,786
470,082
5,559,762
7,810,715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11,157
11,103
343.69
9,386,515
8,892,786
470,082
5,559,762
7,810,715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11,157
11,103
343.69
9,386,515
8,892,786
470,082
5,559,762
7,810,715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11,157
11,103
343.69
9,386,515
8,892,786
470,082
5,559,762
7,810,715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a:ea typeface="+mn-ea"/>
              <a:cs typeface="+mn-cs"/>
            </a:rPr>
            <a:t>　</a:t>
          </a:r>
          <a:r>
            <a:rPr kumimoji="1" lang="ja-JP" altLang="ja-JP" sz="1200">
              <a:solidFill>
                <a:schemeClr val="dk1"/>
              </a:solidFill>
              <a:effectLst/>
              <a:latin typeface="+mn-lt"/>
              <a:ea typeface="+mn-ea"/>
              <a:cs typeface="+mn-cs"/>
            </a:rPr>
            <a:t>少子高齢化が進み、超高齢社会（平成２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年４月１日現在高齢化率：３</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．６％）を迎えている当町は、基幹産業である農林水産業はもとより、商工、観光業も後継者不足に直面している。税収は伸び悩み、財政基盤は弱く、財政力指数は平成１７年の町村合併以降０．３</a:t>
          </a:r>
          <a:r>
            <a:rPr kumimoji="1" lang="ja-JP" altLang="en-US" sz="1200">
              <a:solidFill>
                <a:schemeClr val="dk1"/>
              </a:solidFill>
              <a:effectLst/>
              <a:latin typeface="+mn-lt"/>
              <a:ea typeface="+mn-ea"/>
              <a:cs typeface="+mn-cs"/>
            </a:rPr>
            <a:t>程度</a:t>
          </a:r>
          <a:r>
            <a:rPr kumimoji="1" lang="ja-JP" altLang="ja-JP" sz="1200">
              <a:solidFill>
                <a:schemeClr val="dk1"/>
              </a:solidFill>
              <a:effectLst/>
              <a:latin typeface="+mn-lt"/>
              <a:ea typeface="+mn-ea"/>
              <a:cs typeface="+mn-cs"/>
            </a:rPr>
            <a:t>を推移しており、類似団体を下回っている。</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54504</xdr:rowOff>
    </xdr:from>
    <xdr:to>
      <xdr:col>7</xdr:col>
      <xdr:colOff>152400</xdr:colOff>
      <xdr:row>44</xdr:row>
      <xdr:rowOff>54504</xdr:rowOff>
    </xdr:to>
    <xdr:cxnSp macro="">
      <xdr:nvCxnSpPr>
        <xdr:cNvPr id="71" name="直線コネクタ 70"/>
        <xdr:cNvCxnSpPr/>
      </xdr:nvCxnSpPr>
      <xdr:spPr>
        <a:xfrm>
          <a:off x="4114800" y="7598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54504</xdr:rowOff>
    </xdr:from>
    <xdr:to>
      <xdr:col>6</xdr:col>
      <xdr:colOff>0</xdr:colOff>
      <xdr:row>44</xdr:row>
      <xdr:rowOff>54504</xdr:rowOff>
    </xdr:to>
    <xdr:cxnSp macro="">
      <xdr:nvCxnSpPr>
        <xdr:cNvPr id="74" name="直線コネクタ 73"/>
        <xdr:cNvCxnSpPr/>
      </xdr:nvCxnSpPr>
      <xdr:spPr>
        <a:xfrm>
          <a:off x="3225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54504</xdr:rowOff>
    </xdr:from>
    <xdr:to>
      <xdr:col>4</xdr:col>
      <xdr:colOff>482600</xdr:colOff>
      <xdr:row>44</xdr:row>
      <xdr:rowOff>64558</xdr:rowOff>
    </xdr:to>
    <xdr:cxnSp macro="">
      <xdr:nvCxnSpPr>
        <xdr:cNvPr id="77" name="直線コネクタ 76"/>
        <xdr:cNvCxnSpPr/>
      </xdr:nvCxnSpPr>
      <xdr:spPr>
        <a:xfrm flipV="1">
          <a:off x="2336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54504</xdr:rowOff>
    </xdr:from>
    <xdr:to>
      <xdr:col>3</xdr:col>
      <xdr:colOff>279400</xdr:colOff>
      <xdr:row>44</xdr:row>
      <xdr:rowOff>64558</xdr:rowOff>
    </xdr:to>
    <xdr:cxnSp macro="">
      <xdr:nvCxnSpPr>
        <xdr:cNvPr id="80" name="直線コネクタ 79"/>
        <xdr:cNvCxnSpPr/>
      </xdr:nvCxnSpPr>
      <xdr:spPr>
        <a:xfrm>
          <a:off x="1447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3704</xdr:rowOff>
    </xdr:from>
    <xdr:to>
      <xdr:col>7</xdr:col>
      <xdr:colOff>203200</xdr:colOff>
      <xdr:row>44</xdr:row>
      <xdr:rowOff>105304</xdr:rowOff>
    </xdr:to>
    <xdr:sp macro="" textlink="">
      <xdr:nvSpPr>
        <xdr:cNvPr id="90" name="円/楕円 89"/>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71031</xdr:rowOff>
    </xdr:from>
    <xdr:ext cx="762000" cy="259045"/>
    <xdr:sp macro="" textlink="">
      <xdr:nvSpPr>
        <xdr:cNvPr id="91" name="財政力該当値テキスト"/>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3704</xdr:rowOff>
    </xdr:from>
    <xdr:to>
      <xdr:col>6</xdr:col>
      <xdr:colOff>50800</xdr:colOff>
      <xdr:row>44</xdr:row>
      <xdr:rowOff>105304</xdr:rowOff>
    </xdr:to>
    <xdr:sp macro="" textlink="">
      <xdr:nvSpPr>
        <xdr:cNvPr id="92" name="円/楕円 91"/>
        <xdr:cNvSpPr/>
      </xdr:nvSpPr>
      <xdr:spPr>
        <a:xfrm>
          <a:off x="4064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90081</xdr:rowOff>
    </xdr:from>
    <xdr:ext cx="736600" cy="259045"/>
    <xdr:sp macro="" textlink="">
      <xdr:nvSpPr>
        <xdr:cNvPr id="93" name="テキスト ボックス 92"/>
        <xdr:cNvSpPr txBox="1"/>
      </xdr:nvSpPr>
      <xdr:spPr>
        <a:xfrm>
          <a:off x="3733800" y="763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3704</xdr:rowOff>
    </xdr:from>
    <xdr:to>
      <xdr:col>4</xdr:col>
      <xdr:colOff>533400</xdr:colOff>
      <xdr:row>44</xdr:row>
      <xdr:rowOff>105304</xdr:rowOff>
    </xdr:to>
    <xdr:sp macro="" textlink="">
      <xdr:nvSpPr>
        <xdr:cNvPr id="94" name="円/楕円 93"/>
        <xdr:cNvSpPr/>
      </xdr:nvSpPr>
      <xdr:spPr>
        <a:xfrm>
          <a:off x="3175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90081</xdr:rowOff>
    </xdr:from>
    <xdr:ext cx="762000" cy="259045"/>
    <xdr:sp macro="" textlink="">
      <xdr:nvSpPr>
        <xdr:cNvPr id="95" name="テキスト ボックス 94"/>
        <xdr:cNvSpPr txBox="1"/>
      </xdr:nvSpPr>
      <xdr:spPr>
        <a:xfrm>
          <a:off x="2844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6" name="円/楕円 95"/>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7" name="テキスト ボックス 96"/>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3704</xdr:rowOff>
    </xdr:from>
    <xdr:to>
      <xdr:col>2</xdr:col>
      <xdr:colOff>127000</xdr:colOff>
      <xdr:row>44</xdr:row>
      <xdr:rowOff>105304</xdr:rowOff>
    </xdr:to>
    <xdr:sp macro="" textlink="">
      <xdr:nvSpPr>
        <xdr:cNvPr id="98" name="円/楕円 97"/>
        <xdr:cNvSpPr/>
      </xdr:nvSpPr>
      <xdr:spPr>
        <a:xfrm>
          <a:off x="1397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90081</xdr:rowOff>
    </xdr:from>
    <xdr:ext cx="762000" cy="259045"/>
    <xdr:sp macro="" textlink="">
      <xdr:nvSpPr>
        <xdr:cNvPr id="99" name="テキスト ボックス 98"/>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　人件費削減や地方債年間発行額の上限を定めて起債発行額を抑制しているものの、依然として高い比率となっている。</a:t>
          </a:r>
          <a:endParaRPr lang="ja-JP" altLang="ja-JP" sz="1200">
            <a:effectLst/>
          </a:endParaRPr>
        </a:p>
        <a:p>
          <a:r>
            <a:rPr kumimoji="1" lang="ja-JP" altLang="ja-JP" sz="1200">
              <a:solidFill>
                <a:schemeClr val="dk1"/>
              </a:solidFill>
              <a:effectLst/>
              <a:latin typeface="+mn-lt"/>
              <a:ea typeface="+mn-ea"/>
              <a:cs typeface="+mn-cs"/>
            </a:rPr>
            <a:t>　合併特例期間終了後の普通交付税の段階的縮減に</a:t>
          </a:r>
          <a:r>
            <a:rPr kumimoji="1" lang="ja-JP" altLang="en-US" sz="1200">
              <a:solidFill>
                <a:schemeClr val="dk1"/>
              </a:solidFill>
              <a:effectLst/>
              <a:latin typeface="+mn-lt"/>
              <a:ea typeface="+mn-ea"/>
              <a:cs typeface="+mn-cs"/>
            </a:rPr>
            <a:t>入っており</a:t>
          </a:r>
          <a:r>
            <a:rPr kumimoji="1" lang="ja-JP" altLang="ja-JP" sz="1200">
              <a:solidFill>
                <a:schemeClr val="dk1"/>
              </a:solidFill>
              <a:effectLst/>
              <a:latin typeface="+mn-lt"/>
              <a:ea typeface="+mn-ea"/>
              <a:cs typeface="+mn-cs"/>
            </a:rPr>
            <a:t>、更なる歳出の適性化に努める。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17780</xdr:rowOff>
    </xdr:to>
    <xdr:cxnSp macro="">
      <xdr:nvCxnSpPr>
        <xdr:cNvPr id="134" name="直線コネクタ 133"/>
        <xdr:cNvCxnSpPr/>
      </xdr:nvCxnSpPr>
      <xdr:spPr>
        <a:xfrm>
          <a:off x="4114800" y="108030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1694</xdr:rowOff>
    </xdr:to>
    <xdr:cxnSp macro="">
      <xdr:nvCxnSpPr>
        <xdr:cNvPr id="137" name="直線コネクタ 136"/>
        <xdr:cNvCxnSpPr/>
      </xdr:nvCxnSpPr>
      <xdr:spPr>
        <a:xfrm>
          <a:off x="3225800" y="1076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1694</xdr:rowOff>
    </xdr:to>
    <xdr:cxnSp macro="">
      <xdr:nvCxnSpPr>
        <xdr:cNvPr id="140" name="直線コネクタ 139"/>
        <xdr:cNvCxnSpPr/>
      </xdr:nvCxnSpPr>
      <xdr:spPr>
        <a:xfrm flipV="1">
          <a:off x="2336800" y="1076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63</xdr:row>
      <xdr:rowOff>25823</xdr:rowOff>
    </xdr:to>
    <xdr:cxnSp macro="">
      <xdr:nvCxnSpPr>
        <xdr:cNvPr id="143" name="直線コネクタ 142"/>
        <xdr:cNvCxnSpPr/>
      </xdr:nvCxnSpPr>
      <xdr:spPr>
        <a:xfrm flipV="1">
          <a:off x="1447800" y="1080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53" name="円/楕円 152"/>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110507</xdr:rowOff>
    </xdr:from>
    <xdr:ext cx="762000" cy="259045"/>
    <xdr:sp macro="" textlink="">
      <xdr:nvSpPr>
        <xdr:cNvPr id="154"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5" name="円/楕円 154"/>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56" name="テキスト ボックス 15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82127</xdr:rowOff>
    </xdr:from>
    <xdr:to>
      <xdr:col>4</xdr:col>
      <xdr:colOff>533400</xdr:colOff>
      <xdr:row>63</xdr:row>
      <xdr:rowOff>12277</xdr:rowOff>
    </xdr:to>
    <xdr:sp macro="" textlink="">
      <xdr:nvSpPr>
        <xdr:cNvPr id="157" name="円/楕円 156"/>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168504</xdr:rowOff>
    </xdr:from>
    <xdr:ext cx="762000" cy="259045"/>
    <xdr:sp macro="" textlink="">
      <xdr:nvSpPr>
        <xdr:cNvPr id="158" name="テキスト ボックス 157"/>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9" name="円/楕円 158"/>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60" name="テキスト ボックス 159"/>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61" name="円/楕円 160"/>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61400</xdr:rowOff>
    </xdr:from>
    <xdr:ext cx="762000" cy="259045"/>
    <xdr:sp macro="" textlink="">
      <xdr:nvSpPr>
        <xdr:cNvPr id="162" name="テキスト ボックス 161"/>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[243,326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人件費削減や</a:t>
          </a:r>
          <a:r>
            <a:rPr kumimoji="1" lang="ja-JP" altLang="en-US" sz="1200">
              <a:solidFill>
                <a:schemeClr val="dk1"/>
              </a:solidFill>
              <a:effectLst/>
              <a:latin typeface="+mn-lt"/>
              <a:ea typeface="+mn-ea"/>
              <a:cs typeface="+mn-cs"/>
            </a:rPr>
            <a:t>事業の見直し、経常経費の抑制に努めているものの、依然として高い比率となっている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合併特例期間終了後の普通交付税の段階的縮減に備え、更なる歳出の適性化に努める。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41636</xdr:rowOff>
    </xdr:from>
    <xdr:to>
      <xdr:col>7</xdr:col>
      <xdr:colOff>152400</xdr:colOff>
      <xdr:row>83</xdr:row>
      <xdr:rowOff>59604</xdr:rowOff>
    </xdr:to>
    <xdr:cxnSp macro="">
      <xdr:nvCxnSpPr>
        <xdr:cNvPr id="196" name="直線コネクタ 195"/>
        <xdr:cNvCxnSpPr/>
      </xdr:nvCxnSpPr>
      <xdr:spPr>
        <a:xfrm>
          <a:off x="4114800" y="14271986"/>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40466</xdr:rowOff>
    </xdr:from>
    <xdr:to>
      <xdr:col>6</xdr:col>
      <xdr:colOff>0</xdr:colOff>
      <xdr:row>83</xdr:row>
      <xdr:rowOff>41636</xdr:rowOff>
    </xdr:to>
    <xdr:cxnSp macro="">
      <xdr:nvCxnSpPr>
        <xdr:cNvPr id="199" name="直線コネクタ 198"/>
        <xdr:cNvCxnSpPr/>
      </xdr:nvCxnSpPr>
      <xdr:spPr>
        <a:xfrm>
          <a:off x="3225800" y="14270816"/>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201" name="テキスト ボックス 200"/>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40466</xdr:rowOff>
    </xdr:from>
    <xdr:to>
      <xdr:col>4</xdr:col>
      <xdr:colOff>482600</xdr:colOff>
      <xdr:row>83</xdr:row>
      <xdr:rowOff>44106</xdr:rowOff>
    </xdr:to>
    <xdr:cxnSp macro="">
      <xdr:nvCxnSpPr>
        <xdr:cNvPr id="202" name="直線コネクタ 201"/>
        <xdr:cNvCxnSpPr/>
      </xdr:nvCxnSpPr>
      <xdr:spPr>
        <a:xfrm flipV="1">
          <a:off x="2336800" y="14270816"/>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115806</xdr:rowOff>
    </xdr:from>
    <xdr:ext cx="762000" cy="259045"/>
    <xdr:sp macro="" textlink="">
      <xdr:nvSpPr>
        <xdr:cNvPr id="204" name="テキスト ボックス 203"/>
        <xdr:cNvSpPr txBox="1"/>
      </xdr:nvSpPr>
      <xdr:spPr>
        <a:xfrm>
          <a:off x="2844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35527</xdr:rowOff>
    </xdr:from>
    <xdr:to>
      <xdr:col>3</xdr:col>
      <xdr:colOff>279400</xdr:colOff>
      <xdr:row>83</xdr:row>
      <xdr:rowOff>44106</xdr:rowOff>
    </xdr:to>
    <xdr:cxnSp macro="">
      <xdr:nvCxnSpPr>
        <xdr:cNvPr id="205" name="直線コネクタ 204"/>
        <xdr:cNvCxnSpPr/>
      </xdr:nvCxnSpPr>
      <xdr:spPr>
        <a:xfrm>
          <a:off x="1447800" y="14265877"/>
          <a:ext cx="8890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113309</xdr:rowOff>
    </xdr:from>
    <xdr:ext cx="762000" cy="259045"/>
    <xdr:sp macro="" textlink="">
      <xdr:nvSpPr>
        <xdr:cNvPr id="207" name="テキスト ボックス 206"/>
        <xdr:cNvSpPr txBox="1"/>
      </xdr:nvSpPr>
      <xdr:spPr>
        <a:xfrm>
          <a:off x="1955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123232</xdr:rowOff>
    </xdr:from>
    <xdr:ext cx="762000" cy="259045"/>
    <xdr:sp macro="" textlink="">
      <xdr:nvSpPr>
        <xdr:cNvPr id="209" name="テキスト ボックス 208"/>
        <xdr:cNvSpPr txBox="1"/>
      </xdr:nvSpPr>
      <xdr:spPr>
        <a:xfrm>
          <a:off x="1066800" y="1383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8804</xdr:rowOff>
    </xdr:from>
    <xdr:to>
      <xdr:col>7</xdr:col>
      <xdr:colOff>203200</xdr:colOff>
      <xdr:row>83</xdr:row>
      <xdr:rowOff>110404</xdr:rowOff>
    </xdr:to>
    <xdr:sp macro="" textlink="">
      <xdr:nvSpPr>
        <xdr:cNvPr id="215" name="円/楕円 214"/>
        <xdr:cNvSpPr/>
      </xdr:nvSpPr>
      <xdr:spPr>
        <a:xfrm>
          <a:off x="4902200" y="142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152331</xdr:rowOff>
    </xdr:from>
    <xdr:ext cx="762000" cy="259045"/>
    <xdr:sp macro="" textlink="">
      <xdr:nvSpPr>
        <xdr:cNvPr id="216" name="人件費・物件費等の状況該当値テキスト"/>
        <xdr:cNvSpPr txBox="1"/>
      </xdr:nvSpPr>
      <xdr:spPr>
        <a:xfrm>
          <a:off x="5041900" y="1421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243,326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162286</xdr:rowOff>
    </xdr:from>
    <xdr:to>
      <xdr:col>6</xdr:col>
      <xdr:colOff>50800</xdr:colOff>
      <xdr:row>83</xdr:row>
      <xdr:rowOff>92436</xdr:rowOff>
    </xdr:to>
    <xdr:sp macro="" textlink="">
      <xdr:nvSpPr>
        <xdr:cNvPr id="217" name="円/楕円 216"/>
        <xdr:cNvSpPr/>
      </xdr:nvSpPr>
      <xdr:spPr>
        <a:xfrm>
          <a:off x="4064000" y="14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77213</xdr:rowOff>
    </xdr:from>
    <xdr:ext cx="736600" cy="259045"/>
    <xdr:sp macro="" textlink="">
      <xdr:nvSpPr>
        <xdr:cNvPr id="218" name="テキスト ボックス 217"/>
        <xdr:cNvSpPr txBox="1"/>
      </xdr:nvSpPr>
      <xdr:spPr>
        <a:xfrm>
          <a:off x="3733800" y="14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234,390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161116</xdr:rowOff>
    </xdr:from>
    <xdr:to>
      <xdr:col>4</xdr:col>
      <xdr:colOff>533400</xdr:colOff>
      <xdr:row>83</xdr:row>
      <xdr:rowOff>91266</xdr:rowOff>
    </xdr:to>
    <xdr:sp macro="" textlink="">
      <xdr:nvSpPr>
        <xdr:cNvPr id="219" name="円/楕円 218"/>
        <xdr:cNvSpPr/>
      </xdr:nvSpPr>
      <xdr:spPr>
        <a:xfrm>
          <a:off x="3175000" y="142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76043</xdr:rowOff>
    </xdr:from>
    <xdr:ext cx="762000" cy="259045"/>
    <xdr:sp macro="" textlink="">
      <xdr:nvSpPr>
        <xdr:cNvPr id="220" name="テキスト ボックス 219"/>
        <xdr:cNvSpPr txBox="1"/>
      </xdr:nvSpPr>
      <xdr:spPr>
        <a:xfrm>
          <a:off x="2844800" y="1430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164756</xdr:rowOff>
    </xdr:from>
    <xdr:to>
      <xdr:col>3</xdr:col>
      <xdr:colOff>330200</xdr:colOff>
      <xdr:row>83</xdr:row>
      <xdr:rowOff>94906</xdr:rowOff>
    </xdr:to>
    <xdr:sp macro="" textlink="">
      <xdr:nvSpPr>
        <xdr:cNvPr id="221" name="円/楕円 220"/>
        <xdr:cNvSpPr/>
      </xdr:nvSpPr>
      <xdr:spPr>
        <a:xfrm>
          <a:off x="2286000" y="142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79683</xdr:rowOff>
    </xdr:from>
    <xdr:ext cx="762000" cy="259045"/>
    <xdr:sp macro="" textlink="">
      <xdr:nvSpPr>
        <xdr:cNvPr id="222" name="テキスト ボックス 221"/>
        <xdr:cNvSpPr txBox="1"/>
      </xdr:nvSpPr>
      <xdr:spPr>
        <a:xfrm>
          <a:off x="1955800" y="1431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156177</xdr:rowOff>
    </xdr:from>
    <xdr:to>
      <xdr:col>2</xdr:col>
      <xdr:colOff>127000</xdr:colOff>
      <xdr:row>83</xdr:row>
      <xdr:rowOff>86327</xdr:rowOff>
    </xdr:to>
    <xdr:sp macro="" textlink="">
      <xdr:nvSpPr>
        <xdr:cNvPr id="223" name="円/楕円 222"/>
        <xdr:cNvSpPr/>
      </xdr:nvSpPr>
      <xdr:spPr>
        <a:xfrm>
          <a:off x="1397000" y="142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71104</xdr:rowOff>
    </xdr:from>
    <xdr:ext cx="762000" cy="259045"/>
    <xdr:sp macro="" textlink="">
      <xdr:nvSpPr>
        <xdr:cNvPr id="224" name="テキスト ボックス 223"/>
        <xdr:cNvSpPr txBox="1"/>
      </xdr:nvSpPr>
      <xdr:spPr>
        <a:xfrm>
          <a:off x="1066800" y="1430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類似団体平均を下回る状態が続いている。</a:t>
          </a:r>
          <a:endParaRPr lang="ja-JP" altLang="ja-JP" sz="1200">
            <a:effectLst/>
          </a:endParaRPr>
        </a:p>
        <a:p>
          <a:r>
            <a:rPr kumimoji="1" lang="ja-JP" altLang="ja-JP" sz="1200">
              <a:solidFill>
                <a:schemeClr val="dk1"/>
              </a:solidFill>
              <a:effectLst/>
              <a:latin typeface="+mn-lt"/>
              <a:ea typeface="+mn-ea"/>
              <a:cs typeface="+mn-cs"/>
            </a:rPr>
            <a:t>　今後は、平成２８年度から本格運用する人事評価制度による勤務評定に基づいた昇給制度等により、更なる給与の適正化に努める。</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85573</xdr:rowOff>
    </xdr:from>
    <xdr:to>
      <xdr:col>24</xdr:col>
      <xdr:colOff>558800</xdr:colOff>
      <xdr:row>90</xdr:row>
      <xdr:rowOff>13305</xdr:rowOff>
    </xdr:to>
    <xdr:cxnSp macro="">
      <xdr:nvCxnSpPr>
        <xdr:cNvPr id="255" name="直線コネクタ 254"/>
        <xdr:cNvCxnSpPr/>
      </xdr:nvCxnSpPr>
      <xdr:spPr>
        <a:xfrm flipV="1">
          <a:off x="17018000" y="13973023"/>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156832</xdr:rowOff>
    </xdr:from>
    <xdr:ext cx="762000" cy="259045"/>
    <xdr:sp macro="" textlink="">
      <xdr:nvSpPr>
        <xdr:cNvPr id="256" name="給与水準   （国との比較）最小値テキスト"/>
        <xdr:cNvSpPr txBox="1"/>
      </xdr:nvSpPr>
      <xdr:spPr>
        <a:xfrm>
          <a:off x="17106900" y="154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90</xdr:row>
      <xdr:rowOff>13305</xdr:rowOff>
    </xdr:from>
    <xdr:to>
      <xdr:col>24</xdr:col>
      <xdr:colOff>647700</xdr:colOff>
      <xdr:row>90</xdr:row>
      <xdr:rowOff>13305</xdr:rowOff>
    </xdr:to>
    <xdr:cxnSp macro="">
      <xdr:nvCxnSpPr>
        <xdr:cNvPr id="257" name="直線コネクタ 256"/>
        <xdr:cNvCxnSpPr/>
      </xdr:nvCxnSpPr>
      <xdr:spPr>
        <a:xfrm>
          <a:off x="16929100" y="1544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85573</xdr:rowOff>
    </xdr:from>
    <xdr:to>
      <xdr:col>24</xdr:col>
      <xdr:colOff>647700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133350</xdr:rowOff>
    </xdr:to>
    <xdr:cxnSp macro="">
      <xdr:nvCxnSpPr>
        <xdr:cNvPr id="260" name="直線コネクタ 259"/>
        <xdr:cNvCxnSpPr/>
      </xdr:nvCxnSpPr>
      <xdr:spPr>
        <a:xfrm>
          <a:off x="16179800" y="143177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16329</xdr:rowOff>
    </xdr:from>
    <xdr:to>
      <xdr:col>24</xdr:col>
      <xdr:colOff>609600</xdr:colOff>
      <xdr:row>86</xdr:row>
      <xdr:rowOff>117929</xdr:rowOff>
    </xdr:to>
    <xdr:sp macro="" textlink="">
      <xdr:nvSpPr>
        <xdr:cNvPr id="262" name="フローチャート :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98879</xdr:rowOff>
    </xdr:to>
    <xdr:cxnSp macro="">
      <xdr:nvCxnSpPr>
        <xdr:cNvPr id="263" name="直線コネクタ 262"/>
        <xdr:cNvCxnSpPr/>
      </xdr:nvCxnSpPr>
      <xdr:spPr>
        <a:xfrm flipV="1">
          <a:off x="15290800" y="143177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64" name="フローチャート : 判断 263"/>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65" name="テキスト ボックス 264"/>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88</xdr:row>
      <xdr:rowOff>11491</xdr:rowOff>
    </xdr:to>
    <xdr:cxnSp macro="">
      <xdr:nvCxnSpPr>
        <xdr:cNvPr id="266" name="直線コネクタ 265"/>
        <xdr:cNvCxnSpPr/>
      </xdr:nvCxnSpPr>
      <xdr:spPr>
        <a:xfrm flipV="1">
          <a:off x="14401800" y="14329229"/>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49893</xdr:rowOff>
    </xdr:from>
    <xdr:to>
      <xdr:col>22</xdr:col>
      <xdr:colOff>254000</xdr:colOff>
      <xdr:row>85</xdr:row>
      <xdr:rowOff>151493</xdr:rowOff>
    </xdr:to>
    <xdr:sp macro="" textlink="">
      <xdr:nvSpPr>
        <xdr:cNvPr id="267" name="フローチャート : 判断 266"/>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68" name="テキスト ボックス 267"/>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11491</xdr:rowOff>
    </xdr:from>
    <xdr:to>
      <xdr:col>21</xdr:col>
      <xdr:colOff>0</xdr:colOff>
      <xdr:row>88</xdr:row>
      <xdr:rowOff>80434</xdr:rowOff>
    </xdr:to>
    <xdr:cxnSp macro="">
      <xdr:nvCxnSpPr>
        <xdr:cNvPr id="269" name="直線コネクタ 268"/>
        <xdr:cNvCxnSpPr/>
      </xdr:nvCxnSpPr>
      <xdr:spPr>
        <a:xfrm flipV="1">
          <a:off x="13512800" y="150990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54429</xdr:rowOff>
    </xdr:from>
    <xdr:to>
      <xdr:col>21</xdr:col>
      <xdr:colOff>50800</xdr:colOff>
      <xdr:row>90</xdr:row>
      <xdr:rowOff>156029</xdr:rowOff>
    </xdr:to>
    <xdr:sp macro="" textlink="">
      <xdr:nvSpPr>
        <xdr:cNvPr id="270" name="フローチャート : 判断 269"/>
        <xdr:cNvSpPr/>
      </xdr:nvSpPr>
      <xdr:spPr>
        <a:xfrm>
          <a:off x="14351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71" name="テキスト ボックス 270"/>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54429</xdr:rowOff>
    </xdr:from>
    <xdr:to>
      <xdr:col>19</xdr:col>
      <xdr:colOff>533400</xdr:colOff>
      <xdr:row>90</xdr:row>
      <xdr:rowOff>156029</xdr:rowOff>
    </xdr:to>
    <xdr:sp macro="" textlink="">
      <xdr:nvSpPr>
        <xdr:cNvPr id="272" name="フローチャート : 判断 271"/>
        <xdr:cNvSpPr/>
      </xdr:nvSpPr>
      <xdr:spPr>
        <a:xfrm>
          <a:off x="13462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140806</xdr:rowOff>
    </xdr:from>
    <xdr:ext cx="762000" cy="259045"/>
    <xdr:sp macro="" textlink="">
      <xdr:nvSpPr>
        <xdr:cNvPr id="273" name="テキスト ボックス 272"/>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9" name="円/楕円 278"/>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80"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81" name="円/楕円 280"/>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148365</xdr:rowOff>
    </xdr:from>
    <xdr:ext cx="736600" cy="259045"/>
    <xdr:sp macro="" textlink="">
      <xdr:nvSpPr>
        <xdr:cNvPr id="282" name="テキスト ボックス 281"/>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3" name="円/楕円 282"/>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84" name="テキスト ボックス 283"/>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132141</xdr:rowOff>
    </xdr:from>
    <xdr:to>
      <xdr:col>21</xdr:col>
      <xdr:colOff>50800</xdr:colOff>
      <xdr:row>88</xdr:row>
      <xdr:rowOff>62291</xdr:rowOff>
    </xdr:to>
    <xdr:sp macro="" textlink="">
      <xdr:nvSpPr>
        <xdr:cNvPr id="285" name="円/楕円 284"/>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86" name="テキスト ボックス 285"/>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7" name="円/楕円 286"/>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8" name="テキスト ボックス 287"/>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１７年１月の町村合併の際、類似団体平均を大きく上回った。以降は、集中改革プランに基づく定員適正化計画により平成２２年度から平成２６年度末までに１４人削減する目標を３人上回り、１７人の削減となった。</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しかし、類似団体平均を</a:t>
          </a:r>
          <a:r>
            <a:rPr kumimoji="1" lang="ja-JP" altLang="en-US" sz="1200">
              <a:solidFill>
                <a:schemeClr val="dk1"/>
              </a:solidFill>
              <a:effectLst/>
              <a:latin typeface="+mn-lt"/>
              <a:ea typeface="+mn-ea"/>
              <a:cs typeface="+mn-cs"/>
            </a:rPr>
            <a:t>５．１７</a:t>
          </a:r>
          <a:r>
            <a:rPr kumimoji="1" lang="ja-JP" altLang="ja-JP" sz="1200">
              <a:solidFill>
                <a:schemeClr val="dk1"/>
              </a:solidFill>
              <a:effectLst/>
              <a:latin typeface="+mn-lt"/>
              <a:ea typeface="+mn-ea"/>
              <a:cs typeface="+mn-cs"/>
            </a:rPr>
            <a:t>人上回っているため、平成２７年度から平成３１年度までの新たな定員適正化計画において、民間委託や指定管理者制度の導入などによる更なる削減を図る。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8" name="直線コネクタ 317"/>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9"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0" name="直線コネクタ 319"/>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1"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2" name="直線コネクタ 321"/>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162687</xdr:rowOff>
    </xdr:from>
    <xdr:to>
      <xdr:col>24</xdr:col>
      <xdr:colOff>558800</xdr:colOff>
      <xdr:row>63</xdr:row>
      <xdr:rowOff>14563</xdr:rowOff>
    </xdr:to>
    <xdr:cxnSp macro="">
      <xdr:nvCxnSpPr>
        <xdr:cNvPr id="323" name="直線コネクタ 322"/>
        <xdr:cNvCxnSpPr/>
      </xdr:nvCxnSpPr>
      <xdr:spPr>
        <a:xfrm flipV="1">
          <a:off x="16179800" y="10792587"/>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4"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5" name="フローチャート : 判断 324"/>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14563</xdr:rowOff>
    </xdr:from>
    <xdr:to>
      <xdr:col>23</xdr:col>
      <xdr:colOff>406400</xdr:colOff>
      <xdr:row>63</xdr:row>
      <xdr:rowOff>31454</xdr:rowOff>
    </xdr:to>
    <xdr:cxnSp macro="">
      <xdr:nvCxnSpPr>
        <xdr:cNvPr id="326" name="直線コネクタ 325"/>
        <xdr:cNvCxnSpPr/>
      </xdr:nvCxnSpPr>
      <xdr:spPr>
        <a:xfrm flipV="1">
          <a:off x="15290800" y="1081591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7" name="フローチャート : 判断 326"/>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8" name="テキスト ボックス 327"/>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31454</xdr:rowOff>
    </xdr:from>
    <xdr:to>
      <xdr:col>22</xdr:col>
      <xdr:colOff>203200</xdr:colOff>
      <xdr:row>63</xdr:row>
      <xdr:rowOff>51562</xdr:rowOff>
    </xdr:to>
    <xdr:cxnSp macro="">
      <xdr:nvCxnSpPr>
        <xdr:cNvPr id="329" name="直線コネクタ 328"/>
        <xdr:cNvCxnSpPr/>
      </xdr:nvCxnSpPr>
      <xdr:spPr>
        <a:xfrm flipV="1">
          <a:off x="14401800" y="1083280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30" name="フローチャート : 判断 329"/>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31" name="テキスト ボックス 330"/>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51562</xdr:rowOff>
    </xdr:from>
    <xdr:to>
      <xdr:col>21</xdr:col>
      <xdr:colOff>0</xdr:colOff>
      <xdr:row>63</xdr:row>
      <xdr:rowOff>84540</xdr:rowOff>
    </xdr:to>
    <xdr:cxnSp macro="">
      <xdr:nvCxnSpPr>
        <xdr:cNvPr id="332" name="直線コネクタ 331"/>
        <xdr:cNvCxnSpPr/>
      </xdr:nvCxnSpPr>
      <xdr:spPr>
        <a:xfrm flipV="1">
          <a:off x="13512800" y="10852912"/>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3" name="フローチャート : 判断 332"/>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34" name="テキスト ボックス 33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5" name="フローチャート : 判断 334"/>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6" name="テキスト ボックス 335"/>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111887</xdr:rowOff>
    </xdr:from>
    <xdr:to>
      <xdr:col>24</xdr:col>
      <xdr:colOff>609600</xdr:colOff>
      <xdr:row>63</xdr:row>
      <xdr:rowOff>42037</xdr:rowOff>
    </xdr:to>
    <xdr:sp macro="" textlink="">
      <xdr:nvSpPr>
        <xdr:cNvPr id="342" name="円/楕円 341"/>
        <xdr:cNvSpPr/>
      </xdr:nvSpPr>
      <xdr:spPr>
        <a:xfrm>
          <a:off x="169672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83964</xdr:rowOff>
    </xdr:from>
    <xdr:ext cx="762000" cy="259045"/>
    <xdr:sp macro="" textlink="">
      <xdr:nvSpPr>
        <xdr:cNvPr id="343" name="定員管理の状況該当値テキスト"/>
        <xdr:cNvSpPr txBox="1"/>
      </xdr:nvSpPr>
      <xdr:spPr>
        <a:xfrm>
          <a:off x="17106900" y="1071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135213</xdr:rowOff>
    </xdr:from>
    <xdr:to>
      <xdr:col>23</xdr:col>
      <xdr:colOff>457200</xdr:colOff>
      <xdr:row>63</xdr:row>
      <xdr:rowOff>65363</xdr:rowOff>
    </xdr:to>
    <xdr:sp macro="" textlink="">
      <xdr:nvSpPr>
        <xdr:cNvPr id="344" name="円/楕円 343"/>
        <xdr:cNvSpPr/>
      </xdr:nvSpPr>
      <xdr:spPr>
        <a:xfrm>
          <a:off x="16129000" y="107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50140</xdr:rowOff>
    </xdr:from>
    <xdr:ext cx="736600" cy="259045"/>
    <xdr:sp macro="" textlink="">
      <xdr:nvSpPr>
        <xdr:cNvPr id="345" name="テキスト ボックス 344"/>
        <xdr:cNvSpPr txBox="1"/>
      </xdr:nvSpPr>
      <xdr:spPr>
        <a:xfrm>
          <a:off x="15798800" y="1085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152104</xdr:rowOff>
    </xdr:from>
    <xdr:to>
      <xdr:col>22</xdr:col>
      <xdr:colOff>254000</xdr:colOff>
      <xdr:row>63</xdr:row>
      <xdr:rowOff>82254</xdr:rowOff>
    </xdr:to>
    <xdr:sp macro="" textlink="">
      <xdr:nvSpPr>
        <xdr:cNvPr id="346" name="円/楕円 345"/>
        <xdr:cNvSpPr/>
      </xdr:nvSpPr>
      <xdr:spPr>
        <a:xfrm>
          <a:off x="15240000" y="107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67031</xdr:rowOff>
    </xdr:from>
    <xdr:ext cx="762000" cy="259045"/>
    <xdr:sp macro="" textlink="">
      <xdr:nvSpPr>
        <xdr:cNvPr id="347" name="テキスト ボックス 346"/>
        <xdr:cNvSpPr txBox="1"/>
      </xdr:nvSpPr>
      <xdr:spPr>
        <a:xfrm>
          <a:off x="14909800" y="1086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762</xdr:rowOff>
    </xdr:from>
    <xdr:to>
      <xdr:col>21</xdr:col>
      <xdr:colOff>50800</xdr:colOff>
      <xdr:row>63</xdr:row>
      <xdr:rowOff>102362</xdr:rowOff>
    </xdr:to>
    <xdr:sp macro="" textlink="">
      <xdr:nvSpPr>
        <xdr:cNvPr id="348" name="円/楕円 347"/>
        <xdr:cNvSpPr/>
      </xdr:nvSpPr>
      <xdr:spPr>
        <a:xfrm>
          <a:off x="14351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87139</xdr:rowOff>
    </xdr:from>
    <xdr:ext cx="762000" cy="259045"/>
    <xdr:sp macro="" textlink="">
      <xdr:nvSpPr>
        <xdr:cNvPr id="349" name="テキスト ボックス 348"/>
        <xdr:cNvSpPr txBox="1"/>
      </xdr:nvSpPr>
      <xdr:spPr>
        <a:xfrm>
          <a:off x="14020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33740</xdr:rowOff>
    </xdr:from>
    <xdr:to>
      <xdr:col>19</xdr:col>
      <xdr:colOff>533400</xdr:colOff>
      <xdr:row>63</xdr:row>
      <xdr:rowOff>135340</xdr:rowOff>
    </xdr:to>
    <xdr:sp macro="" textlink="">
      <xdr:nvSpPr>
        <xdr:cNvPr id="350" name="円/楕円 349"/>
        <xdr:cNvSpPr/>
      </xdr:nvSpPr>
      <xdr:spPr>
        <a:xfrm>
          <a:off x="13462000" y="108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120117</xdr:rowOff>
    </xdr:from>
    <xdr:ext cx="762000" cy="259045"/>
    <xdr:sp macro="" textlink="">
      <xdr:nvSpPr>
        <xdr:cNvPr id="351" name="テキスト ボックス 350"/>
        <xdr:cNvSpPr txBox="1"/>
      </xdr:nvSpPr>
      <xdr:spPr>
        <a:xfrm>
          <a:off x="13131800" y="109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町村合併前後の大規模事業に係る起債の償還開始によって、高い水準だった実質公債費比率は、公営企業債の減少により、前年より</a:t>
          </a:r>
          <a:r>
            <a:rPr lang="ja-JP" altLang="en-US" sz="1200">
              <a:solidFill>
                <a:schemeClr val="dk1"/>
              </a:solidFill>
              <a:effectLst/>
              <a:latin typeface="+mn-lt"/>
              <a:ea typeface="+mn-ea"/>
              <a:cs typeface="+mn-cs"/>
            </a:rPr>
            <a:t>１</a:t>
          </a:r>
          <a:r>
            <a:rPr lang="ja-JP" altLang="ja-JP" sz="1200">
              <a:solidFill>
                <a:schemeClr val="dk1"/>
              </a:solidFill>
              <a:effectLst/>
              <a:latin typeface="+mn-lt"/>
              <a:ea typeface="+mn-ea"/>
              <a:cs typeface="+mn-cs"/>
            </a:rPr>
            <a:t>ポイント改善となった。特に、平成２２年度以降は年間地方債発行額６億円以内を堅持していることで、元金償還金の年間償還額約１２億円との相殺効果から公債費比率は毎年下がってきている。</a:t>
          </a:r>
          <a:endParaRPr lang="en-US" altLang="ja-JP" sz="1200">
            <a:solidFill>
              <a:schemeClr val="dk1"/>
            </a:solidFill>
            <a:effectLst/>
            <a:latin typeface="+mn-lt"/>
            <a:ea typeface="+mn-ea"/>
            <a:cs typeface="+mn-cs"/>
          </a:endParaRPr>
        </a:p>
        <a:p>
          <a:r>
            <a:rPr lang="ja-JP" altLang="en-US" sz="1200" baseline="0">
              <a:solidFill>
                <a:schemeClr val="dk1"/>
              </a:solidFill>
              <a:effectLst/>
              <a:latin typeface="+mn-lt"/>
              <a:ea typeface="+mn-ea"/>
              <a:cs typeface="+mn-cs"/>
            </a:rPr>
            <a:t>　今後は、</a:t>
          </a:r>
          <a:r>
            <a:rPr lang="ja-JP" altLang="ja-JP" sz="1200">
              <a:solidFill>
                <a:schemeClr val="dk1"/>
              </a:solidFill>
              <a:effectLst/>
              <a:latin typeface="+mn-lt"/>
              <a:ea typeface="+mn-ea"/>
              <a:cs typeface="+mn-cs"/>
            </a:rPr>
            <a:t>将来的な財政負担を軽減するために、更なる比率の改善を目指し、財政調整基金及び減債基金を</a:t>
          </a:r>
          <a:r>
            <a:rPr lang="ja-JP" altLang="en-US" sz="1200">
              <a:solidFill>
                <a:schemeClr val="dk1"/>
              </a:solidFill>
              <a:effectLst/>
              <a:latin typeface="+mn-lt"/>
              <a:ea typeface="+mn-ea"/>
              <a:cs typeface="+mn-cs"/>
            </a:rPr>
            <a:t>一定金額</a:t>
          </a:r>
          <a:r>
            <a:rPr lang="ja-JP" altLang="ja-JP" sz="1200">
              <a:solidFill>
                <a:schemeClr val="dk1"/>
              </a:solidFill>
              <a:effectLst/>
              <a:latin typeface="+mn-lt"/>
              <a:ea typeface="+mn-ea"/>
              <a:cs typeface="+mn-cs"/>
            </a:rPr>
            <a:t>確保し、将来における不測の事態に備える。 </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3" name="直線コネクタ 382"/>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4"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5" name="直線コネクタ 384"/>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6"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7" name="直線コネクタ 386"/>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151795</xdr:rowOff>
    </xdr:from>
    <xdr:to>
      <xdr:col>24</xdr:col>
      <xdr:colOff>558800</xdr:colOff>
      <xdr:row>43</xdr:row>
      <xdr:rowOff>95250</xdr:rowOff>
    </xdr:to>
    <xdr:cxnSp macro="">
      <xdr:nvCxnSpPr>
        <xdr:cNvPr id="388" name="直線コネクタ 387"/>
        <xdr:cNvCxnSpPr/>
      </xdr:nvCxnSpPr>
      <xdr:spPr>
        <a:xfrm flipV="1">
          <a:off x="16179800" y="7352695"/>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9"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0" name="フローチャート : 判断 389"/>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129722</xdr:rowOff>
    </xdr:to>
    <xdr:cxnSp macro="">
      <xdr:nvCxnSpPr>
        <xdr:cNvPr id="391" name="直線コネクタ 390"/>
        <xdr:cNvCxnSpPr/>
      </xdr:nvCxnSpPr>
      <xdr:spPr>
        <a:xfrm flipV="1">
          <a:off x="15290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2" name="フローチャート : 判断 391"/>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393" name="テキスト ボックス 39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129722</xdr:rowOff>
    </xdr:from>
    <xdr:to>
      <xdr:col>22</xdr:col>
      <xdr:colOff>203200</xdr:colOff>
      <xdr:row>43</xdr:row>
      <xdr:rowOff>152702</xdr:rowOff>
    </xdr:to>
    <xdr:cxnSp macro="">
      <xdr:nvCxnSpPr>
        <xdr:cNvPr id="394" name="直線コネクタ 393"/>
        <xdr:cNvCxnSpPr/>
      </xdr:nvCxnSpPr>
      <xdr:spPr>
        <a:xfrm flipV="1">
          <a:off x="14401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5" name="フローチャート : 判断 394"/>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396" name="テキスト ボックス 395"/>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152702</xdr:rowOff>
    </xdr:from>
    <xdr:to>
      <xdr:col>21</xdr:col>
      <xdr:colOff>0</xdr:colOff>
      <xdr:row>44</xdr:row>
      <xdr:rowOff>27215</xdr:rowOff>
    </xdr:to>
    <xdr:cxnSp macro="">
      <xdr:nvCxnSpPr>
        <xdr:cNvPr id="397" name="直線コネクタ 396"/>
        <xdr:cNvCxnSpPr/>
      </xdr:nvCxnSpPr>
      <xdr:spPr>
        <a:xfrm flipV="1">
          <a:off x="13512800" y="75250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8" name="フローチャート : 判断 397"/>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9" name="テキスト ボックス 398"/>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400" name="フローチャート : 判断 399"/>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401" name="テキスト ボックス 400"/>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100995</xdr:rowOff>
    </xdr:from>
    <xdr:to>
      <xdr:col>24</xdr:col>
      <xdr:colOff>609600</xdr:colOff>
      <xdr:row>43</xdr:row>
      <xdr:rowOff>31145</xdr:rowOff>
    </xdr:to>
    <xdr:sp macro="" textlink="">
      <xdr:nvSpPr>
        <xdr:cNvPr id="407" name="円/楕円 406"/>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73072</xdr:rowOff>
    </xdr:from>
    <xdr:ext cx="762000" cy="259045"/>
    <xdr:sp macro="" textlink="">
      <xdr:nvSpPr>
        <xdr:cNvPr id="408" name="公債費負担の状況該当値テキスト"/>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9" name="円/楕円 408"/>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10" name="テキスト ボックス 409"/>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78922</xdr:rowOff>
    </xdr:from>
    <xdr:to>
      <xdr:col>22</xdr:col>
      <xdr:colOff>254000</xdr:colOff>
      <xdr:row>44</xdr:row>
      <xdr:rowOff>9072</xdr:rowOff>
    </xdr:to>
    <xdr:sp macro="" textlink="">
      <xdr:nvSpPr>
        <xdr:cNvPr id="411" name="円/楕円 410"/>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165299</xdr:rowOff>
    </xdr:from>
    <xdr:ext cx="762000" cy="259045"/>
    <xdr:sp macro="" textlink="">
      <xdr:nvSpPr>
        <xdr:cNvPr id="412" name="テキスト ボックス 411"/>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101902</xdr:rowOff>
    </xdr:from>
    <xdr:to>
      <xdr:col>21</xdr:col>
      <xdr:colOff>50800</xdr:colOff>
      <xdr:row>44</xdr:row>
      <xdr:rowOff>32052</xdr:rowOff>
    </xdr:to>
    <xdr:sp macro="" textlink="">
      <xdr:nvSpPr>
        <xdr:cNvPr id="413" name="円/楕円 412"/>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16829</xdr:rowOff>
    </xdr:from>
    <xdr:ext cx="762000" cy="259045"/>
    <xdr:sp macro="" textlink="">
      <xdr:nvSpPr>
        <xdr:cNvPr id="414" name="テキスト ボックス 413"/>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415" name="円/楕円 414"/>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416" name="テキスト ボックス 415"/>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職員数の削減や、平成</a:t>
          </a:r>
          <a:r>
            <a:rPr kumimoji="1" lang="ja-JP" altLang="en-US" sz="1200">
              <a:solidFill>
                <a:schemeClr val="dk1"/>
              </a:solidFill>
              <a:effectLst/>
              <a:latin typeface="+mn-lt"/>
              <a:ea typeface="+mn-ea"/>
              <a:cs typeface="+mn-cs"/>
            </a:rPr>
            <a:t>２２</a:t>
          </a:r>
          <a:r>
            <a:rPr kumimoji="1" lang="ja-JP" altLang="ja-JP" sz="1200">
              <a:solidFill>
                <a:schemeClr val="dk1"/>
              </a:solidFill>
              <a:effectLst/>
              <a:latin typeface="+mn-lt"/>
              <a:ea typeface="+mn-ea"/>
              <a:cs typeface="+mn-cs"/>
            </a:rPr>
            <a:t>年度から年間地方債発行額の上限を</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億円としたことにより地方債残高が減少したため、将来負担比率が改善されている。</a:t>
          </a:r>
          <a:endParaRPr lang="ja-JP" altLang="ja-JP" sz="1200">
            <a:effectLst/>
          </a:endParaRPr>
        </a:p>
        <a:p>
          <a:r>
            <a:rPr kumimoji="1" lang="ja-JP" altLang="ja-JP" sz="1200">
              <a:solidFill>
                <a:schemeClr val="dk1"/>
              </a:solidFill>
              <a:effectLst/>
              <a:latin typeface="+mn-lt"/>
              <a:ea typeface="+mn-ea"/>
              <a:cs typeface="+mn-cs"/>
            </a:rPr>
            <a:t>　旧合併特例法による普通交付税の激変緩和期間に入ったこと交付税の減少が続くことから、今後の財源不足に備えて、財政調整基金、減債基金への積み立てを積極的に実施することで更なる将来負担比率の改善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102749</xdr:rowOff>
    </xdr:from>
    <xdr:to>
      <xdr:col>23</xdr:col>
      <xdr:colOff>406400</xdr:colOff>
      <xdr:row>14</xdr:row>
      <xdr:rowOff>134681</xdr:rowOff>
    </xdr:to>
    <xdr:cxnSp macro="">
      <xdr:nvCxnSpPr>
        <xdr:cNvPr id="452" name="直線コネクタ 451"/>
        <xdr:cNvCxnSpPr/>
      </xdr:nvCxnSpPr>
      <xdr:spPr>
        <a:xfrm flipV="1">
          <a:off x="15290800" y="2331599"/>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3"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4" name="フローチャート : 判断 453"/>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134681</xdr:rowOff>
    </xdr:from>
    <xdr:to>
      <xdr:col>22</xdr:col>
      <xdr:colOff>203200</xdr:colOff>
      <xdr:row>15</xdr:row>
      <xdr:rowOff>64347</xdr:rowOff>
    </xdr:to>
    <xdr:cxnSp macro="">
      <xdr:nvCxnSpPr>
        <xdr:cNvPr id="455" name="直線コネクタ 454"/>
        <xdr:cNvCxnSpPr/>
      </xdr:nvCxnSpPr>
      <xdr:spPr>
        <a:xfrm flipV="1">
          <a:off x="14401800" y="2534981"/>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6" name="フローチャート : 判断 455"/>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65694</xdr:rowOff>
    </xdr:from>
    <xdr:ext cx="736600" cy="259045"/>
    <xdr:sp macro="" textlink="">
      <xdr:nvSpPr>
        <xdr:cNvPr id="457" name="テキスト ボックス 456"/>
        <xdr:cNvSpPr txBox="1"/>
      </xdr:nvSpPr>
      <xdr:spPr>
        <a:xfrm>
          <a:off x="15798800" y="2465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64347</xdr:rowOff>
    </xdr:from>
    <xdr:to>
      <xdr:col>21</xdr:col>
      <xdr:colOff>0</xdr:colOff>
      <xdr:row>16</xdr:row>
      <xdr:rowOff>138793</xdr:rowOff>
    </xdr:to>
    <xdr:cxnSp macro="">
      <xdr:nvCxnSpPr>
        <xdr:cNvPr id="458" name="直線コネクタ 457"/>
        <xdr:cNvCxnSpPr/>
      </xdr:nvCxnSpPr>
      <xdr:spPr>
        <a:xfrm flipV="1">
          <a:off x="13512800" y="2636097"/>
          <a:ext cx="889000" cy="2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59" name="フローチャート : 判断 458"/>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60" name="テキスト ボックス 459"/>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28484</xdr:rowOff>
    </xdr:from>
    <xdr:to>
      <xdr:col>21</xdr:col>
      <xdr:colOff>50800</xdr:colOff>
      <xdr:row>15</xdr:row>
      <xdr:rowOff>130084</xdr:rowOff>
    </xdr:to>
    <xdr:sp macro="" textlink="">
      <xdr:nvSpPr>
        <xdr:cNvPr id="461" name="フローチャート : 判断 460"/>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114861</xdr:rowOff>
    </xdr:from>
    <xdr:ext cx="762000" cy="259045"/>
    <xdr:sp macro="" textlink="">
      <xdr:nvSpPr>
        <xdr:cNvPr id="462" name="テキスト ボックス 461"/>
        <xdr:cNvSpPr txBox="1"/>
      </xdr:nvSpPr>
      <xdr:spPr>
        <a:xfrm>
          <a:off x="14020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63" name="フローチャート : 判断 462"/>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64" name="テキスト ボックス 463"/>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51949</xdr:rowOff>
    </xdr:from>
    <xdr:to>
      <xdr:col>23</xdr:col>
      <xdr:colOff>457200</xdr:colOff>
      <xdr:row>13</xdr:row>
      <xdr:rowOff>153549</xdr:rowOff>
    </xdr:to>
    <xdr:sp macro="" textlink="">
      <xdr:nvSpPr>
        <xdr:cNvPr id="470" name="円/楕円 469"/>
        <xdr:cNvSpPr/>
      </xdr:nvSpPr>
      <xdr:spPr>
        <a:xfrm>
          <a:off x="16129000" y="22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163726</xdr:rowOff>
    </xdr:from>
    <xdr:ext cx="736600" cy="259045"/>
    <xdr:sp macro="" textlink="">
      <xdr:nvSpPr>
        <xdr:cNvPr id="471" name="テキスト ボックス 470"/>
        <xdr:cNvSpPr txBox="1"/>
      </xdr:nvSpPr>
      <xdr:spPr>
        <a:xfrm>
          <a:off x="15798800" y="2049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83881</xdr:rowOff>
    </xdr:from>
    <xdr:to>
      <xdr:col>22</xdr:col>
      <xdr:colOff>254000</xdr:colOff>
      <xdr:row>15</xdr:row>
      <xdr:rowOff>14031</xdr:rowOff>
    </xdr:to>
    <xdr:sp macro="" textlink="">
      <xdr:nvSpPr>
        <xdr:cNvPr id="472" name="円/楕円 471"/>
        <xdr:cNvSpPr/>
      </xdr:nvSpPr>
      <xdr:spPr>
        <a:xfrm>
          <a:off x="15240000" y="24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170258</xdr:rowOff>
    </xdr:from>
    <xdr:ext cx="762000" cy="259045"/>
    <xdr:sp macro="" textlink="">
      <xdr:nvSpPr>
        <xdr:cNvPr id="473" name="テキスト ボックス 472"/>
        <xdr:cNvSpPr txBox="1"/>
      </xdr:nvSpPr>
      <xdr:spPr>
        <a:xfrm>
          <a:off x="14909800" y="25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13547</xdr:rowOff>
    </xdr:from>
    <xdr:to>
      <xdr:col>21</xdr:col>
      <xdr:colOff>50800</xdr:colOff>
      <xdr:row>15</xdr:row>
      <xdr:rowOff>115147</xdr:rowOff>
    </xdr:to>
    <xdr:sp macro="" textlink="">
      <xdr:nvSpPr>
        <xdr:cNvPr id="474" name="円/楕円 473"/>
        <xdr:cNvSpPr/>
      </xdr:nvSpPr>
      <xdr:spPr>
        <a:xfrm>
          <a:off x="14351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125324</xdr:rowOff>
    </xdr:from>
    <xdr:ext cx="762000" cy="259045"/>
    <xdr:sp macro="" textlink="">
      <xdr:nvSpPr>
        <xdr:cNvPr id="475" name="テキスト ボックス 474"/>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87993</xdr:rowOff>
    </xdr:from>
    <xdr:to>
      <xdr:col>19</xdr:col>
      <xdr:colOff>533400</xdr:colOff>
      <xdr:row>17</xdr:row>
      <xdr:rowOff>18143</xdr:rowOff>
    </xdr:to>
    <xdr:sp macro="" textlink="">
      <xdr:nvSpPr>
        <xdr:cNvPr id="476" name="円/楕円 475"/>
        <xdr:cNvSpPr/>
      </xdr:nvSpPr>
      <xdr:spPr>
        <a:xfrm>
          <a:off x="134620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2920</xdr:rowOff>
    </xdr:from>
    <xdr:ext cx="762000" cy="259045"/>
    <xdr:sp macro="" textlink="">
      <xdr:nvSpPr>
        <xdr:cNvPr id="477" name="テキスト ボックス 476"/>
        <xdr:cNvSpPr txBox="1"/>
      </xdr:nvSpPr>
      <xdr:spPr>
        <a:xfrm>
          <a:off x="13131800" y="29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11,157
11,103
343.69
9,386,515
8,892,786
470,082
5,559,762
7,810,715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人件費に係る経常収支比率は、町村合併以降、職員数の削減を実施しており、類似団体の平均とほぼ同様に推移している。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73660</xdr:rowOff>
    </xdr:to>
    <xdr:cxnSp macro="">
      <xdr:nvCxnSpPr>
        <xdr:cNvPr id="66" name="直線コネクタ 65"/>
        <xdr:cNvCxnSpPr/>
      </xdr:nvCxnSpPr>
      <xdr:spPr>
        <a:xfrm>
          <a:off x="3987800" y="623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81280</xdr:rowOff>
    </xdr:to>
    <xdr:cxnSp macro="">
      <xdr:nvCxnSpPr>
        <xdr:cNvPr id="69" name="直線コネクタ 68"/>
        <xdr:cNvCxnSpPr/>
      </xdr:nvCxnSpPr>
      <xdr:spPr>
        <a:xfrm flipV="1">
          <a:off x="3098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119380</xdr:rowOff>
    </xdr:to>
    <xdr:cxnSp macro="">
      <xdr:nvCxnSpPr>
        <xdr:cNvPr id="72" name="直線コネクタ 71"/>
        <xdr:cNvCxnSpPr/>
      </xdr:nvCxnSpPr>
      <xdr:spPr>
        <a:xfrm flipV="1">
          <a:off x="2209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1270</xdr:rowOff>
    </xdr:to>
    <xdr:cxnSp macro="">
      <xdr:nvCxnSpPr>
        <xdr:cNvPr id="75" name="直線コネクタ 74"/>
        <xdr:cNvCxnSpPr/>
      </xdr:nvCxnSpPr>
      <xdr:spPr>
        <a:xfrm flipV="1">
          <a:off x="1320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は、類似団体とほぼ同様に推移している。物件費削減を加速させるためには、町内に存在する採算性や機能性の低い類似した施設の今後のあり方について、統合及び民間委託等適切な施策を具現化してい</a:t>
          </a:r>
          <a:r>
            <a:rPr kumimoji="1" lang="ja-JP" altLang="en-US" sz="1200">
              <a:solidFill>
                <a:schemeClr val="dk1"/>
              </a:solidFill>
              <a:effectLst/>
              <a:latin typeface="+mn-lt"/>
              <a:ea typeface="+mn-ea"/>
              <a:cs typeface="+mn-cs"/>
            </a:rPr>
            <a:t>く</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17</xdr:row>
      <xdr:rowOff>1270</xdr:rowOff>
    </xdr:to>
    <xdr:cxnSp macro="">
      <xdr:nvCxnSpPr>
        <xdr:cNvPr id="127" name="直線コネクタ 126"/>
        <xdr:cNvCxnSpPr/>
      </xdr:nvCxnSpPr>
      <xdr:spPr>
        <a:xfrm>
          <a:off x="15671800" y="2801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88900</xdr:rowOff>
    </xdr:to>
    <xdr:cxnSp macro="">
      <xdr:nvCxnSpPr>
        <xdr:cNvPr id="130" name="直線コネクタ 129"/>
        <xdr:cNvCxnSpPr/>
      </xdr:nvCxnSpPr>
      <xdr:spPr>
        <a:xfrm flipV="1">
          <a:off x="14782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88900</xdr:rowOff>
    </xdr:to>
    <xdr:cxnSp macro="">
      <xdr:nvCxnSpPr>
        <xdr:cNvPr id="133" name="直線コネクタ 132"/>
        <xdr:cNvCxnSpPr/>
      </xdr:nvCxnSpPr>
      <xdr:spPr>
        <a:xfrm>
          <a:off x="13893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88900</xdr:rowOff>
    </xdr:to>
    <xdr:cxnSp macro="">
      <xdr:nvCxnSpPr>
        <xdr:cNvPr id="136" name="直線コネクタ 135"/>
        <xdr:cNvCxnSpPr/>
      </xdr:nvCxnSpPr>
      <xdr:spPr>
        <a:xfrm>
          <a:off x="13004800" y="2733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6" name="円/楕円 145"/>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7"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4" name="円/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55" name="テキスト ボックス 154"/>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扶助費に係る経常収支比率は、類似団体の平均とほぼ同様に推移している。</a:t>
          </a:r>
          <a:endParaRPr lang="ja-JP" altLang="ja-JP" sz="1200">
            <a:effectLst/>
          </a:endParaRPr>
        </a:p>
        <a:p>
          <a:r>
            <a:rPr kumimoji="1" lang="ja-JP" altLang="ja-JP" sz="1200">
              <a:solidFill>
                <a:schemeClr val="dk1"/>
              </a:solidFill>
              <a:effectLst/>
              <a:latin typeface="+mn-lt"/>
              <a:ea typeface="+mn-ea"/>
              <a:cs typeface="+mn-cs"/>
            </a:rPr>
            <a:t>　しかし、今後は、</a:t>
          </a:r>
          <a:r>
            <a:rPr kumimoji="1" lang="ja-JP" altLang="en-US" sz="1200">
              <a:solidFill>
                <a:schemeClr val="dk1"/>
              </a:solidFill>
              <a:effectLst/>
              <a:latin typeface="+mn-lt"/>
              <a:ea typeface="+mn-ea"/>
              <a:cs typeface="+mn-cs"/>
            </a:rPr>
            <a:t>子育て対策の増や</a:t>
          </a:r>
          <a:r>
            <a:rPr kumimoji="1" lang="ja-JP" altLang="ja-JP" sz="1200">
              <a:solidFill>
                <a:schemeClr val="dk1"/>
              </a:solidFill>
              <a:effectLst/>
              <a:latin typeface="+mn-lt"/>
              <a:ea typeface="+mn-ea"/>
              <a:cs typeface="+mn-cs"/>
            </a:rPr>
            <a:t>超高齢社会</a:t>
          </a:r>
          <a:r>
            <a:rPr kumimoji="1" lang="ja-JP" altLang="en-US" sz="1200">
              <a:solidFill>
                <a:schemeClr val="dk1"/>
              </a:solidFill>
              <a:effectLst/>
              <a:latin typeface="+mn-lt"/>
              <a:ea typeface="+mn-ea"/>
              <a:cs typeface="+mn-cs"/>
            </a:rPr>
            <a:t>への対応など</a:t>
          </a:r>
          <a:r>
            <a:rPr kumimoji="1" lang="ja-JP" altLang="ja-JP" sz="1200">
              <a:solidFill>
                <a:schemeClr val="dk1"/>
              </a:solidFill>
              <a:effectLst/>
              <a:latin typeface="+mn-lt"/>
              <a:ea typeface="+mn-ea"/>
              <a:cs typeface="+mn-cs"/>
            </a:rPr>
            <a:t>、社会保障関係費用の伸びとともに比率も高くなってくると予想される。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37193</xdr:rowOff>
    </xdr:to>
    <xdr:cxnSp macro="">
      <xdr:nvCxnSpPr>
        <xdr:cNvPr id="190" name="直線コネクタ 189"/>
        <xdr:cNvCxnSpPr/>
      </xdr:nvCxnSpPr>
      <xdr:spPr>
        <a:xfrm>
          <a:off x="3987800" y="93853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127000</xdr:rowOff>
    </xdr:to>
    <xdr:cxnSp macro="">
      <xdr:nvCxnSpPr>
        <xdr:cNvPr id="193" name="直線コネクタ 192"/>
        <xdr:cNvCxnSpPr/>
      </xdr:nvCxnSpPr>
      <xdr:spPr>
        <a:xfrm>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143328</xdr:rowOff>
    </xdr:to>
    <xdr:cxnSp macro="">
      <xdr:nvCxnSpPr>
        <xdr:cNvPr id="196" name="直線コネクタ 195"/>
        <xdr:cNvCxnSpPr/>
      </xdr:nvCxnSpPr>
      <xdr:spPr>
        <a:xfrm flipV="1">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143328</xdr:rowOff>
    </xdr:to>
    <xdr:cxnSp macro="">
      <xdr:nvCxnSpPr>
        <xdr:cNvPr id="199" name="直線コネクタ 198"/>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9" name="円/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類似団体の平均と比べると低い数値となっている。</a:t>
          </a:r>
          <a:endParaRPr lang="ja-JP" altLang="ja-JP" sz="1200">
            <a:effectLst/>
          </a:endParaRPr>
        </a:p>
        <a:p>
          <a:r>
            <a:rPr kumimoji="1" lang="ja-JP" altLang="ja-JP" sz="1200">
              <a:solidFill>
                <a:schemeClr val="dk1"/>
              </a:solidFill>
              <a:effectLst/>
              <a:latin typeface="+mn-lt"/>
              <a:ea typeface="+mn-ea"/>
              <a:cs typeface="+mn-cs"/>
            </a:rPr>
            <a:t>　しかし、建築年数を重ねた公共施設を多く抱える当町にとっては、今後、維持補修に要する経費が大きくなってくることが予想されるため、公共施設の適正管理や財政負担の軽減や平準化に努める。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1270</xdr:rowOff>
    </xdr:from>
    <xdr:to>
      <xdr:col>24</xdr:col>
      <xdr:colOff>31750</xdr:colOff>
      <xdr:row>53</xdr:row>
      <xdr:rowOff>69850</xdr:rowOff>
    </xdr:to>
    <xdr:cxnSp macro="">
      <xdr:nvCxnSpPr>
        <xdr:cNvPr id="251" name="直線コネクタ 250"/>
        <xdr:cNvCxnSpPr/>
      </xdr:nvCxnSpPr>
      <xdr:spPr>
        <a:xfrm flipV="1">
          <a:off x="15671800" y="9088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24130</xdr:rowOff>
    </xdr:from>
    <xdr:to>
      <xdr:col>22</xdr:col>
      <xdr:colOff>565150</xdr:colOff>
      <xdr:row>53</xdr:row>
      <xdr:rowOff>69850</xdr:rowOff>
    </xdr:to>
    <xdr:cxnSp macro="">
      <xdr:nvCxnSpPr>
        <xdr:cNvPr id="254" name="直線コネクタ 253"/>
        <xdr:cNvCxnSpPr/>
      </xdr:nvCxnSpPr>
      <xdr:spPr>
        <a:xfrm>
          <a:off x="14782800" y="911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157480</xdr:rowOff>
    </xdr:from>
    <xdr:to>
      <xdr:col>21</xdr:col>
      <xdr:colOff>361950</xdr:colOff>
      <xdr:row>53</xdr:row>
      <xdr:rowOff>24130</xdr:rowOff>
    </xdr:to>
    <xdr:cxnSp macro="">
      <xdr:nvCxnSpPr>
        <xdr:cNvPr id="257" name="直線コネクタ 256"/>
        <xdr:cNvCxnSpPr/>
      </xdr:nvCxnSpPr>
      <xdr:spPr>
        <a:xfrm>
          <a:off x="13893800" y="9072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139717</xdr:rowOff>
    </xdr:from>
    <xdr:ext cx="762000" cy="259045"/>
    <xdr:sp macro="" textlink="">
      <xdr:nvSpPr>
        <xdr:cNvPr id="259" name="テキスト ボックス 258"/>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157480</xdr:rowOff>
    </xdr:from>
    <xdr:to>
      <xdr:col>20</xdr:col>
      <xdr:colOff>158750</xdr:colOff>
      <xdr:row>53</xdr:row>
      <xdr:rowOff>123190</xdr:rowOff>
    </xdr:to>
    <xdr:cxnSp macro="">
      <xdr:nvCxnSpPr>
        <xdr:cNvPr id="260" name="直線コネクタ 259"/>
        <xdr:cNvCxnSpPr/>
      </xdr:nvCxnSpPr>
      <xdr:spPr>
        <a:xfrm flipV="1">
          <a:off x="13004800" y="9072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132097</xdr:rowOff>
    </xdr:from>
    <xdr:ext cx="762000" cy="259045"/>
    <xdr:sp macro="" textlink="">
      <xdr:nvSpPr>
        <xdr:cNvPr id="262" name="テキスト ボックス 261"/>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93997</xdr:rowOff>
    </xdr:from>
    <xdr:ext cx="762000" cy="259045"/>
    <xdr:sp macro="" textlink="">
      <xdr:nvSpPr>
        <xdr:cNvPr id="264" name="テキスト ボックス 263"/>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121920</xdr:rowOff>
    </xdr:from>
    <xdr:to>
      <xdr:col>24</xdr:col>
      <xdr:colOff>82550</xdr:colOff>
      <xdr:row>53</xdr:row>
      <xdr:rowOff>52070</xdr:rowOff>
    </xdr:to>
    <xdr:sp macro="" textlink="">
      <xdr:nvSpPr>
        <xdr:cNvPr id="270" name="円/楕円 269"/>
        <xdr:cNvSpPr/>
      </xdr:nvSpPr>
      <xdr:spPr>
        <a:xfrm>
          <a:off x="164592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30497</xdr:rowOff>
    </xdr:from>
    <xdr:ext cx="762000" cy="259045"/>
    <xdr:sp macro="" textlink="">
      <xdr:nvSpPr>
        <xdr:cNvPr id="271" name="その他該当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19050</xdr:rowOff>
    </xdr:from>
    <xdr:to>
      <xdr:col>22</xdr:col>
      <xdr:colOff>615950</xdr:colOff>
      <xdr:row>53</xdr:row>
      <xdr:rowOff>120650</xdr:rowOff>
    </xdr:to>
    <xdr:sp macro="" textlink="">
      <xdr:nvSpPr>
        <xdr:cNvPr id="272" name="円/楕円 271"/>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130827</xdr:rowOff>
    </xdr:from>
    <xdr:ext cx="736600" cy="259045"/>
    <xdr:sp macro="" textlink="">
      <xdr:nvSpPr>
        <xdr:cNvPr id="273" name="テキスト ボックス 272"/>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144780</xdr:rowOff>
    </xdr:from>
    <xdr:to>
      <xdr:col>21</xdr:col>
      <xdr:colOff>412750</xdr:colOff>
      <xdr:row>53</xdr:row>
      <xdr:rowOff>74930</xdr:rowOff>
    </xdr:to>
    <xdr:sp macro="" textlink="">
      <xdr:nvSpPr>
        <xdr:cNvPr id="274" name="円/楕円 273"/>
        <xdr:cNvSpPr/>
      </xdr:nvSpPr>
      <xdr:spPr>
        <a:xfrm>
          <a:off x="14732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85107</xdr:rowOff>
    </xdr:from>
    <xdr:ext cx="762000" cy="259045"/>
    <xdr:sp macro="" textlink="">
      <xdr:nvSpPr>
        <xdr:cNvPr id="275" name="テキスト ボックス 274"/>
        <xdr:cNvSpPr txBox="1"/>
      </xdr:nvSpPr>
      <xdr:spPr>
        <a:xfrm>
          <a:off x="14401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106680</xdr:rowOff>
    </xdr:from>
    <xdr:to>
      <xdr:col>20</xdr:col>
      <xdr:colOff>209550</xdr:colOff>
      <xdr:row>53</xdr:row>
      <xdr:rowOff>36830</xdr:rowOff>
    </xdr:to>
    <xdr:sp macro="" textlink="">
      <xdr:nvSpPr>
        <xdr:cNvPr id="276" name="円/楕円 275"/>
        <xdr:cNvSpPr/>
      </xdr:nvSpPr>
      <xdr:spPr>
        <a:xfrm>
          <a:off x="13843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47007</xdr:rowOff>
    </xdr:from>
    <xdr:ext cx="762000" cy="259045"/>
    <xdr:sp macro="" textlink="">
      <xdr:nvSpPr>
        <xdr:cNvPr id="277" name="テキスト ボックス 276"/>
        <xdr:cNvSpPr txBox="1"/>
      </xdr:nvSpPr>
      <xdr:spPr>
        <a:xfrm>
          <a:off x="13512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72390</xdr:rowOff>
    </xdr:from>
    <xdr:to>
      <xdr:col>19</xdr:col>
      <xdr:colOff>6350</xdr:colOff>
      <xdr:row>54</xdr:row>
      <xdr:rowOff>2540</xdr:rowOff>
    </xdr:to>
    <xdr:sp macro="" textlink="">
      <xdr:nvSpPr>
        <xdr:cNvPr id="278" name="円/楕円 277"/>
        <xdr:cNvSpPr/>
      </xdr:nvSpPr>
      <xdr:spPr>
        <a:xfrm>
          <a:off x="12954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12717</xdr:rowOff>
    </xdr:from>
    <xdr:ext cx="762000" cy="259045"/>
    <xdr:sp macro="" textlink="">
      <xdr:nvSpPr>
        <xdr:cNvPr id="279" name="テキスト ボックス 278"/>
        <xdr:cNvSpPr txBox="1"/>
      </xdr:nvSpPr>
      <xdr:spPr>
        <a:xfrm>
          <a:off x="12623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補助費等に係る経常収支比率は、類似団体の平均を</a:t>
          </a:r>
          <a:r>
            <a:rPr kumimoji="1" lang="ja-JP" altLang="en-US" sz="1200">
              <a:solidFill>
                <a:sysClr val="windowText" lastClr="000000"/>
              </a:solidFill>
              <a:effectLst/>
              <a:latin typeface="+mn-lt"/>
              <a:ea typeface="+mn-ea"/>
              <a:cs typeface="+mn-cs"/>
            </a:rPr>
            <a:t>２．３</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高くな</a:t>
          </a:r>
          <a:r>
            <a:rPr kumimoji="1" lang="ja-JP" altLang="ja-JP" sz="1200">
              <a:solidFill>
                <a:sysClr val="windowText" lastClr="000000"/>
              </a:solidFill>
              <a:effectLst/>
              <a:latin typeface="+mn-lt"/>
              <a:ea typeface="+mn-ea"/>
              <a:cs typeface="+mn-cs"/>
            </a:rPr>
            <a:t>っている。目的を達成した事業に対するものや、類似した補助金等、必要性の</a:t>
          </a:r>
          <a:r>
            <a:rPr kumimoji="1" lang="ja-JP" altLang="ja-JP" sz="1200">
              <a:solidFill>
                <a:schemeClr val="dk1"/>
              </a:solidFill>
              <a:effectLst/>
              <a:latin typeface="+mn-lt"/>
              <a:ea typeface="+mn-ea"/>
              <a:cs typeface="+mn-cs"/>
            </a:rPr>
            <a:t>低い補助金については、補助金等整理合理化制度の見直しを行い、適切な交付に努める。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120142</xdr:rowOff>
    </xdr:to>
    <xdr:cxnSp macro="">
      <xdr:nvCxnSpPr>
        <xdr:cNvPr id="309" name="直線コネクタ 308"/>
        <xdr:cNvCxnSpPr/>
      </xdr:nvCxnSpPr>
      <xdr:spPr>
        <a:xfrm>
          <a:off x="15671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101854</xdr:rowOff>
    </xdr:to>
    <xdr:cxnSp macro="">
      <xdr:nvCxnSpPr>
        <xdr:cNvPr id="312" name="直線コネクタ 311"/>
        <xdr:cNvCxnSpPr/>
      </xdr:nvCxnSpPr>
      <xdr:spPr>
        <a:xfrm>
          <a:off x="14782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124714</xdr:rowOff>
    </xdr:to>
    <xdr:cxnSp macro="">
      <xdr:nvCxnSpPr>
        <xdr:cNvPr id="315" name="直線コネクタ 314"/>
        <xdr:cNvCxnSpPr/>
      </xdr:nvCxnSpPr>
      <xdr:spPr>
        <a:xfrm flipV="1">
          <a:off x="13893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124714</xdr:rowOff>
    </xdr:to>
    <xdr:cxnSp macro="">
      <xdr:nvCxnSpPr>
        <xdr:cNvPr id="318" name="直線コネクタ 317"/>
        <xdr:cNvCxnSpPr/>
      </xdr:nvCxnSpPr>
      <xdr:spPr>
        <a:xfrm>
          <a:off x="13004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8" name="円/楕円 327"/>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9"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30" name="円/楕円 329"/>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31" name="テキスト ボックス 330"/>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2" name="円/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4" name="円/楕円 333"/>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5" name="テキスト ボックス 334"/>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6" name="円/楕円 335"/>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7" name="テキスト ボックス 336"/>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に係る経常収支比率は、類似団体の平均を大きく上回っている。その要因は、町村合併前後に大規模建設事業を行い、その財源として多額の地方債を発行しており、その元利償還額が膨らんだことによるものである。</a:t>
          </a:r>
          <a:endParaRPr lang="ja-JP" altLang="ja-JP" sz="1200">
            <a:effectLst/>
          </a:endParaRPr>
        </a:p>
        <a:p>
          <a:r>
            <a:rPr kumimoji="1" lang="ja-JP" altLang="ja-JP" sz="1200">
              <a:solidFill>
                <a:schemeClr val="dk1"/>
              </a:solidFill>
              <a:effectLst/>
              <a:latin typeface="+mn-lt"/>
              <a:ea typeface="+mn-ea"/>
              <a:cs typeface="+mn-cs"/>
            </a:rPr>
            <a:t>　元利償還のピークであった平成２２年度以降、年間地方債発行額の上限を設定して財政健全化を目指している。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83565</xdr:rowOff>
    </xdr:from>
    <xdr:to>
      <xdr:col>7</xdr:col>
      <xdr:colOff>15875</xdr:colOff>
      <xdr:row>79</xdr:row>
      <xdr:rowOff>138430</xdr:rowOff>
    </xdr:to>
    <xdr:cxnSp macro="">
      <xdr:nvCxnSpPr>
        <xdr:cNvPr id="367" name="直線コネクタ 366"/>
        <xdr:cNvCxnSpPr/>
      </xdr:nvCxnSpPr>
      <xdr:spPr>
        <a:xfrm flipV="1">
          <a:off x="3987800" y="136281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106426</xdr:rowOff>
    </xdr:from>
    <xdr:to>
      <xdr:col>5</xdr:col>
      <xdr:colOff>549275</xdr:colOff>
      <xdr:row>79</xdr:row>
      <xdr:rowOff>138430</xdr:rowOff>
    </xdr:to>
    <xdr:cxnSp macro="">
      <xdr:nvCxnSpPr>
        <xdr:cNvPr id="370" name="直線コネクタ 369"/>
        <xdr:cNvCxnSpPr/>
      </xdr:nvCxnSpPr>
      <xdr:spPr>
        <a:xfrm>
          <a:off x="3098800" y="136509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79</xdr:row>
      <xdr:rowOff>110998</xdr:rowOff>
    </xdr:to>
    <xdr:cxnSp macro="">
      <xdr:nvCxnSpPr>
        <xdr:cNvPr id="373" name="直線コネクタ 372"/>
        <xdr:cNvCxnSpPr/>
      </xdr:nvCxnSpPr>
      <xdr:spPr>
        <a:xfrm flipV="1">
          <a:off x="2209800" y="13650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79</xdr:row>
      <xdr:rowOff>143002</xdr:rowOff>
    </xdr:to>
    <xdr:cxnSp macro="">
      <xdr:nvCxnSpPr>
        <xdr:cNvPr id="376" name="直線コネクタ 375"/>
        <xdr:cNvCxnSpPr/>
      </xdr:nvCxnSpPr>
      <xdr:spPr>
        <a:xfrm flipV="1">
          <a:off x="1320800" y="136555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32765</xdr:rowOff>
    </xdr:from>
    <xdr:to>
      <xdr:col>7</xdr:col>
      <xdr:colOff>66675</xdr:colOff>
      <xdr:row>79</xdr:row>
      <xdr:rowOff>134365</xdr:rowOff>
    </xdr:to>
    <xdr:sp macro="" textlink="">
      <xdr:nvSpPr>
        <xdr:cNvPr id="386" name="円/楕円 385"/>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4842</xdr:rowOff>
    </xdr:from>
    <xdr:ext cx="762000" cy="259045"/>
    <xdr:sp macro="" textlink="">
      <xdr:nvSpPr>
        <xdr:cNvPr id="387"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87630</xdr:rowOff>
    </xdr:from>
    <xdr:to>
      <xdr:col>5</xdr:col>
      <xdr:colOff>600075</xdr:colOff>
      <xdr:row>80</xdr:row>
      <xdr:rowOff>17780</xdr:rowOff>
    </xdr:to>
    <xdr:sp macro="" textlink="">
      <xdr:nvSpPr>
        <xdr:cNvPr id="388" name="円/楕円 387"/>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2557</xdr:rowOff>
    </xdr:from>
    <xdr:ext cx="736600" cy="259045"/>
    <xdr:sp macro="" textlink="">
      <xdr:nvSpPr>
        <xdr:cNvPr id="389" name="テキスト ボックス 388"/>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55626</xdr:rowOff>
    </xdr:from>
    <xdr:to>
      <xdr:col>4</xdr:col>
      <xdr:colOff>396875</xdr:colOff>
      <xdr:row>79</xdr:row>
      <xdr:rowOff>157226</xdr:rowOff>
    </xdr:to>
    <xdr:sp macro="" textlink="">
      <xdr:nvSpPr>
        <xdr:cNvPr id="390" name="円/楕円 389"/>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142003</xdr:rowOff>
    </xdr:from>
    <xdr:ext cx="762000" cy="259045"/>
    <xdr:sp macro="" textlink="">
      <xdr:nvSpPr>
        <xdr:cNvPr id="391" name="テキスト ボックス 390"/>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92" name="円/楕円 391"/>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93" name="テキスト ボックス 392"/>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4" name="円/楕円 393"/>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5" name="テキスト ボックス 394"/>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公債費以外に係る経常収支比率は、類似団体と比べ低く、横ばいで推移している。</a:t>
          </a:r>
          <a:endParaRPr lang="ja-JP" altLang="ja-JP" sz="1200">
            <a:effectLst/>
          </a:endParaRPr>
        </a:p>
        <a:p>
          <a:r>
            <a:rPr kumimoji="1" lang="ja-JP" altLang="ja-JP" sz="1200">
              <a:solidFill>
                <a:schemeClr val="dk1"/>
              </a:solidFill>
              <a:effectLst/>
              <a:latin typeface="+mn-lt"/>
              <a:ea typeface="+mn-ea"/>
              <a:cs typeface="+mn-cs"/>
            </a:rPr>
            <a:t>　今後も、この水準を堅持するよう、健全な財政運営に努める。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76</xdr:row>
      <xdr:rowOff>157480</xdr:rowOff>
    </xdr:to>
    <xdr:cxnSp macro="">
      <xdr:nvCxnSpPr>
        <xdr:cNvPr id="428" name="直線コネクタ 427"/>
        <xdr:cNvCxnSpPr/>
      </xdr:nvCxnSpPr>
      <xdr:spPr>
        <a:xfrm>
          <a:off x="15671800" y="13126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85089</xdr:rowOff>
    </xdr:from>
    <xdr:to>
      <xdr:col>22</xdr:col>
      <xdr:colOff>565150</xdr:colOff>
      <xdr:row>76</xdr:row>
      <xdr:rowOff>96520</xdr:rowOff>
    </xdr:to>
    <xdr:cxnSp macro="">
      <xdr:nvCxnSpPr>
        <xdr:cNvPr id="431" name="直線コネクタ 430"/>
        <xdr:cNvCxnSpPr/>
      </xdr:nvCxnSpPr>
      <xdr:spPr>
        <a:xfrm>
          <a:off x="14782800" y="13115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33" name="テキスト ボックス 432"/>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119380</xdr:rowOff>
    </xdr:to>
    <xdr:cxnSp macro="">
      <xdr:nvCxnSpPr>
        <xdr:cNvPr id="434" name="直線コネクタ 433"/>
        <xdr:cNvCxnSpPr/>
      </xdr:nvCxnSpPr>
      <xdr:spPr>
        <a:xfrm flipV="1">
          <a:off x="13893800" y="13115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76</xdr:row>
      <xdr:rowOff>119380</xdr:rowOff>
    </xdr:to>
    <xdr:cxnSp macro="">
      <xdr:nvCxnSpPr>
        <xdr:cNvPr id="437" name="直線コネクタ 436"/>
        <xdr:cNvCxnSpPr/>
      </xdr:nvCxnSpPr>
      <xdr:spPr>
        <a:xfrm>
          <a:off x="13004800" y="13145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9" name="テキスト ボックス 43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41" name="テキスト ボックス 440"/>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47" name="円/楕円 446"/>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123207</xdr:rowOff>
    </xdr:from>
    <xdr:ext cx="762000" cy="259045"/>
    <xdr:sp macro="" textlink="">
      <xdr:nvSpPr>
        <xdr:cNvPr id="448"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49" name="円/楕円 448"/>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50" name="テキスト ボックス 449"/>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51" name="円/楕円 450"/>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146067</xdr:rowOff>
    </xdr:from>
    <xdr:ext cx="762000" cy="259045"/>
    <xdr:sp macro="" textlink="">
      <xdr:nvSpPr>
        <xdr:cNvPr id="452" name="テキスト ボックス 451"/>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3" name="円/楕円 452"/>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8907</xdr:rowOff>
    </xdr:from>
    <xdr:ext cx="762000" cy="259045"/>
    <xdr:sp macro="" textlink="">
      <xdr:nvSpPr>
        <xdr:cNvPr id="454" name="テキスト ボックス 453"/>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5" name="円/楕円 454"/>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6" name="テキスト ボックス 455"/>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福井県南越前町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3091</xdr:rowOff>
    </xdr:from>
    <xdr:to>
      <xdr:col>4</xdr:col>
      <xdr:colOff>1117600</xdr:colOff>
      <xdr:row>16</xdr:row>
      <xdr:rowOff>17737</xdr:rowOff>
    </xdr:to>
    <xdr:cxnSp macro="">
      <xdr:nvCxnSpPr>
        <xdr:cNvPr id="50" name="直線コネクタ 49"/>
        <xdr:cNvCxnSpPr/>
      </xdr:nvCxnSpPr>
      <xdr:spPr bwMode="auto">
        <a:xfrm flipV="1">
          <a:off x="5003800" y="2793916"/>
          <a:ext cx="647700" cy="14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13188</xdr:rowOff>
    </xdr:from>
    <xdr:to>
      <xdr:col>4</xdr:col>
      <xdr:colOff>469900</xdr:colOff>
      <xdr:row>16</xdr:row>
      <xdr:rowOff>17737</xdr:rowOff>
    </xdr:to>
    <xdr:cxnSp macro="">
      <xdr:nvCxnSpPr>
        <xdr:cNvPr id="53" name="直線コネクタ 52"/>
        <xdr:cNvCxnSpPr/>
      </xdr:nvCxnSpPr>
      <xdr:spPr bwMode="auto">
        <a:xfrm>
          <a:off x="4305300" y="2804013"/>
          <a:ext cx="698500" cy="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167485</xdr:rowOff>
    </xdr:from>
    <xdr:to>
      <xdr:col>3</xdr:col>
      <xdr:colOff>904875</xdr:colOff>
      <xdr:row>16</xdr:row>
      <xdr:rowOff>13188</xdr:rowOff>
    </xdr:to>
    <xdr:cxnSp macro="">
      <xdr:nvCxnSpPr>
        <xdr:cNvPr id="56" name="直線コネクタ 55"/>
        <xdr:cNvCxnSpPr/>
      </xdr:nvCxnSpPr>
      <xdr:spPr bwMode="auto">
        <a:xfrm>
          <a:off x="3606800" y="2786860"/>
          <a:ext cx="698500" cy="1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167485</xdr:rowOff>
    </xdr:from>
    <xdr:to>
      <xdr:col>3</xdr:col>
      <xdr:colOff>206375</xdr:colOff>
      <xdr:row>16</xdr:row>
      <xdr:rowOff>7313</xdr:rowOff>
    </xdr:to>
    <xdr:cxnSp macro="">
      <xdr:nvCxnSpPr>
        <xdr:cNvPr id="59" name="直線コネクタ 58"/>
        <xdr:cNvCxnSpPr/>
      </xdr:nvCxnSpPr>
      <xdr:spPr bwMode="auto">
        <a:xfrm flipV="1">
          <a:off x="2908300" y="2786860"/>
          <a:ext cx="698500" cy="1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123741</xdr:rowOff>
    </xdr:from>
    <xdr:to>
      <xdr:col>5</xdr:col>
      <xdr:colOff>34925</xdr:colOff>
      <xdr:row>16</xdr:row>
      <xdr:rowOff>53891</xdr:rowOff>
    </xdr:to>
    <xdr:sp macro="" textlink="">
      <xdr:nvSpPr>
        <xdr:cNvPr id="69" name="円/楕円 68"/>
        <xdr:cNvSpPr/>
      </xdr:nvSpPr>
      <xdr:spPr bwMode="auto">
        <a:xfrm>
          <a:off x="5600700" y="274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140268</xdr:rowOff>
    </xdr:from>
    <xdr:ext cx="762000" cy="259045"/>
    <xdr:sp macro="" textlink="">
      <xdr:nvSpPr>
        <xdr:cNvPr id="70" name="人口1人当たり決算額の推移該当値テキスト130"/>
        <xdr:cNvSpPr txBox="1"/>
      </xdr:nvSpPr>
      <xdr:spPr>
        <a:xfrm>
          <a:off x="5740400" y="258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150,011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138387</xdr:rowOff>
    </xdr:from>
    <xdr:to>
      <xdr:col>4</xdr:col>
      <xdr:colOff>520700</xdr:colOff>
      <xdr:row>16</xdr:row>
      <xdr:rowOff>68537</xdr:rowOff>
    </xdr:to>
    <xdr:sp macro="" textlink="">
      <xdr:nvSpPr>
        <xdr:cNvPr id="71" name="円/楕円 70"/>
        <xdr:cNvSpPr/>
      </xdr:nvSpPr>
      <xdr:spPr bwMode="auto">
        <a:xfrm>
          <a:off x="4953000" y="275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78714</xdr:rowOff>
    </xdr:from>
    <xdr:ext cx="736600" cy="259045"/>
    <xdr:sp macro="" textlink="">
      <xdr:nvSpPr>
        <xdr:cNvPr id="72" name="テキスト ボックス 71"/>
        <xdr:cNvSpPr txBox="1"/>
      </xdr:nvSpPr>
      <xdr:spPr>
        <a:xfrm>
          <a:off x="4622800" y="2526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148,089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133838</xdr:rowOff>
    </xdr:from>
    <xdr:to>
      <xdr:col>3</xdr:col>
      <xdr:colOff>955675</xdr:colOff>
      <xdr:row>16</xdr:row>
      <xdr:rowOff>63988</xdr:rowOff>
    </xdr:to>
    <xdr:sp macro="" textlink="">
      <xdr:nvSpPr>
        <xdr:cNvPr id="73" name="円/楕円 72"/>
        <xdr:cNvSpPr/>
      </xdr:nvSpPr>
      <xdr:spPr bwMode="auto">
        <a:xfrm>
          <a:off x="4254500" y="275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74165</xdr:rowOff>
    </xdr:from>
    <xdr:ext cx="762000" cy="259045"/>
    <xdr:sp macro="" textlink="">
      <xdr:nvSpPr>
        <xdr:cNvPr id="74" name="テキスト ボックス 73"/>
        <xdr:cNvSpPr txBox="1"/>
      </xdr:nvSpPr>
      <xdr:spPr>
        <a:xfrm>
          <a:off x="3924300" y="25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148,686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116685</xdr:rowOff>
    </xdr:from>
    <xdr:to>
      <xdr:col>3</xdr:col>
      <xdr:colOff>257175</xdr:colOff>
      <xdr:row>16</xdr:row>
      <xdr:rowOff>46835</xdr:rowOff>
    </xdr:to>
    <xdr:sp macro="" textlink="">
      <xdr:nvSpPr>
        <xdr:cNvPr id="75" name="円/楕円 74"/>
        <xdr:cNvSpPr/>
      </xdr:nvSpPr>
      <xdr:spPr bwMode="auto">
        <a:xfrm>
          <a:off x="3556000" y="273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57012</xdr:rowOff>
    </xdr:from>
    <xdr:ext cx="762000" cy="259045"/>
    <xdr:sp macro="" textlink="">
      <xdr:nvSpPr>
        <xdr:cNvPr id="76" name="テキスト ボックス 75"/>
        <xdr:cNvSpPr txBox="1"/>
      </xdr:nvSpPr>
      <xdr:spPr>
        <a:xfrm>
          <a:off x="3225800" y="250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150,937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127963</xdr:rowOff>
    </xdr:from>
    <xdr:to>
      <xdr:col>2</xdr:col>
      <xdr:colOff>692150</xdr:colOff>
      <xdr:row>16</xdr:row>
      <xdr:rowOff>58113</xdr:rowOff>
    </xdr:to>
    <xdr:sp macro="" textlink="">
      <xdr:nvSpPr>
        <xdr:cNvPr id="77" name="円/楕円 76"/>
        <xdr:cNvSpPr/>
      </xdr:nvSpPr>
      <xdr:spPr bwMode="auto">
        <a:xfrm>
          <a:off x="2857500" y="274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68290</xdr:rowOff>
    </xdr:from>
    <xdr:ext cx="762000" cy="259045"/>
    <xdr:sp macro="" textlink="">
      <xdr:nvSpPr>
        <xdr:cNvPr id="78" name="テキスト ボックス 77"/>
        <xdr:cNvSpPr txBox="1"/>
      </xdr:nvSpPr>
      <xdr:spPr>
        <a:xfrm>
          <a:off x="2527300" y="251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313035</xdr:rowOff>
    </xdr:from>
    <xdr:to>
      <xdr:col>4</xdr:col>
      <xdr:colOff>1117600</xdr:colOff>
      <xdr:row>34</xdr:row>
      <xdr:rowOff>116827</xdr:rowOff>
    </xdr:to>
    <xdr:cxnSp macro="">
      <xdr:nvCxnSpPr>
        <xdr:cNvPr id="110" name="直線コネクタ 109"/>
        <xdr:cNvCxnSpPr/>
      </xdr:nvCxnSpPr>
      <xdr:spPr bwMode="auto">
        <a:xfrm>
          <a:off x="5003800" y="6237585"/>
          <a:ext cx="647700" cy="146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224269</xdr:rowOff>
    </xdr:from>
    <xdr:to>
      <xdr:col>4</xdr:col>
      <xdr:colOff>469900</xdr:colOff>
      <xdr:row>33</xdr:row>
      <xdr:rowOff>313035</xdr:rowOff>
    </xdr:to>
    <xdr:cxnSp macro="">
      <xdr:nvCxnSpPr>
        <xdr:cNvPr id="113" name="直線コネクタ 112"/>
        <xdr:cNvCxnSpPr/>
      </xdr:nvCxnSpPr>
      <xdr:spPr bwMode="auto">
        <a:xfrm>
          <a:off x="4305300" y="6148819"/>
          <a:ext cx="698500" cy="88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224269</xdr:rowOff>
    </xdr:from>
    <xdr:to>
      <xdr:col>3</xdr:col>
      <xdr:colOff>904875</xdr:colOff>
      <xdr:row>33</xdr:row>
      <xdr:rowOff>224841</xdr:rowOff>
    </xdr:to>
    <xdr:cxnSp macro="">
      <xdr:nvCxnSpPr>
        <xdr:cNvPr id="116" name="直線コネクタ 115"/>
        <xdr:cNvCxnSpPr/>
      </xdr:nvCxnSpPr>
      <xdr:spPr bwMode="auto">
        <a:xfrm flipV="1">
          <a:off x="3606800" y="6148819"/>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224841</xdr:rowOff>
    </xdr:from>
    <xdr:to>
      <xdr:col>3</xdr:col>
      <xdr:colOff>206375</xdr:colOff>
      <xdr:row>33</xdr:row>
      <xdr:rowOff>249736</xdr:rowOff>
    </xdr:to>
    <xdr:cxnSp macro="">
      <xdr:nvCxnSpPr>
        <xdr:cNvPr id="119" name="直線コネクタ 118"/>
        <xdr:cNvCxnSpPr/>
      </xdr:nvCxnSpPr>
      <xdr:spPr bwMode="auto">
        <a:xfrm flipV="1">
          <a:off x="2908300" y="6149391"/>
          <a:ext cx="698500" cy="2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66027</xdr:rowOff>
    </xdr:from>
    <xdr:to>
      <xdr:col>5</xdr:col>
      <xdr:colOff>34925</xdr:colOff>
      <xdr:row>34</xdr:row>
      <xdr:rowOff>167627</xdr:rowOff>
    </xdr:to>
    <xdr:sp macro="" textlink="">
      <xdr:nvSpPr>
        <xdr:cNvPr id="129" name="円/楕円 128"/>
        <xdr:cNvSpPr/>
      </xdr:nvSpPr>
      <xdr:spPr bwMode="auto">
        <a:xfrm>
          <a:off x="5600700" y="6333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254004</xdr:rowOff>
    </xdr:from>
    <xdr:ext cx="762000" cy="259045"/>
    <xdr:sp macro="" textlink="">
      <xdr:nvSpPr>
        <xdr:cNvPr id="130" name="人口1人当たり決算額の推移該当値テキスト445"/>
        <xdr:cNvSpPr txBox="1"/>
      </xdr:nvSpPr>
      <xdr:spPr>
        <a:xfrm>
          <a:off x="5740400" y="617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47,945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262235</xdr:rowOff>
    </xdr:from>
    <xdr:to>
      <xdr:col>4</xdr:col>
      <xdr:colOff>520700</xdr:colOff>
      <xdr:row>34</xdr:row>
      <xdr:rowOff>20935</xdr:rowOff>
    </xdr:to>
    <xdr:sp macro="" textlink="">
      <xdr:nvSpPr>
        <xdr:cNvPr id="131" name="円/楕円 130"/>
        <xdr:cNvSpPr/>
      </xdr:nvSpPr>
      <xdr:spPr bwMode="auto">
        <a:xfrm>
          <a:off x="4953000" y="618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31112</xdr:rowOff>
    </xdr:from>
    <xdr:ext cx="736600" cy="259045"/>
    <xdr:sp macro="" textlink="">
      <xdr:nvSpPr>
        <xdr:cNvPr id="132" name="テキスト ボックス 131"/>
        <xdr:cNvSpPr txBox="1"/>
      </xdr:nvSpPr>
      <xdr:spPr>
        <a:xfrm>
          <a:off x="4622800" y="59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54,362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173469</xdr:rowOff>
    </xdr:from>
    <xdr:to>
      <xdr:col>3</xdr:col>
      <xdr:colOff>955675</xdr:colOff>
      <xdr:row>33</xdr:row>
      <xdr:rowOff>275069</xdr:rowOff>
    </xdr:to>
    <xdr:sp macro="" textlink="">
      <xdr:nvSpPr>
        <xdr:cNvPr id="133" name="円/楕円 132"/>
        <xdr:cNvSpPr/>
      </xdr:nvSpPr>
      <xdr:spPr bwMode="auto">
        <a:xfrm>
          <a:off x="4254500" y="609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113796</xdr:rowOff>
    </xdr:from>
    <xdr:ext cx="762000" cy="259045"/>
    <xdr:sp macro="" textlink="">
      <xdr:nvSpPr>
        <xdr:cNvPr id="134" name="テキスト ボックス 133"/>
        <xdr:cNvSpPr txBox="1"/>
      </xdr:nvSpPr>
      <xdr:spPr>
        <a:xfrm>
          <a:off x="3924300" y="586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58,245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174041</xdr:rowOff>
    </xdr:from>
    <xdr:to>
      <xdr:col>3</xdr:col>
      <xdr:colOff>257175</xdr:colOff>
      <xdr:row>33</xdr:row>
      <xdr:rowOff>275641</xdr:rowOff>
    </xdr:to>
    <xdr:sp macro="" textlink="">
      <xdr:nvSpPr>
        <xdr:cNvPr id="135" name="円/楕円 134"/>
        <xdr:cNvSpPr/>
      </xdr:nvSpPr>
      <xdr:spPr bwMode="auto">
        <a:xfrm>
          <a:off x="3556000" y="609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114368</xdr:rowOff>
    </xdr:from>
    <xdr:ext cx="762000" cy="259045"/>
    <xdr:sp macro="" textlink="">
      <xdr:nvSpPr>
        <xdr:cNvPr id="136" name="テキスト ボックス 135"/>
        <xdr:cNvSpPr txBox="1"/>
      </xdr:nvSpPr>
      <xdr:spPr>
        <a:xfrm>
          <a:off x="3225800" y="586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58,220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198936</xdr:rowOff>
    </xdr:from>
    <xdr:to>
      <xdr:col>2</xdr:col>
      <xdr:colOff>692150</xdr:colOff>
      <xdr:row>33</xdr:row>
      <xdr:rowOff>300536</xdr:rowOff>
    </xdr:to>
    <xdr:sp macro="" textlink="">
      <xdr:nvSpPr>
        <xdr:cNvPr id="137" name="円/楕円 136"/>
        <xdr:cNvSpPr/>
      </xdr:nvSpPr>
      <xdr:spPr bwMode="auto">
        <a:xfrm>
          <a:off x="2857500" y="612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139263</xdr:rowOff>
    </xdr:from>
    <xdr:ext cx="762000" cy="259045"/>
    <xdr:sp macro="" textlink="">
      <xdr:nvSpPr>
        <xdr:cNvPr id="138" name="テキスト ボックス 137"/>
        <xdr:cNvSpPr txBox="1"/>
      </xdr:nvSpPr>
      <xdr:spPr>
        <a:xfrm>
          <a:off x="2527300" y="589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11,157
11,103
343.69
9,386,515
8,892,786
470,082
5,559,762
7,810,715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138677</xdr:rowOff>
    </xdr:from>
    <xdr:to>
      <xdr:col>6</xdr:col>
      <xdr:colOff>511175</xdr:colOff>
      <xdr:row>32</xdr:row>
      <xdr:rowOff>165260</xdr:rowOff>
    </xdr:to>
    <xdr:cxnSp macro="">
      <xdr:nvCxnSpPr>
        <xdr:cNvPr id="63" name="直線コネクタ 62"/>
        <xdr:cNvCxnSpPr/>
      </xdr:nvCxnSpPr>
      <xdr:spPr>
        <a:xfrm flipV="1">
          <a:off x="3797300" y="5625077"/>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136010</xdr:rowOff>
    </xdr:from>
    <xdr:to>
      <xdr:col>5</xdr:col>
      <xdr:colOff>358775</xdr:colOff>
      <xdr:row>32</xdr:row>
      <xdr:rowOff>165260</xdr:rowOff>
    </xdr:to>
    <xdr:cxnSp macro="">
      <xdr:nvCxnSpPr>
        <xdr:cNvPr id="66" name="直線コネクタ 65"/>
        <xdr:cNvCxnSpPr/>
      </xdr:nvCxnSpPr>
      <xdr:spPr>
        <a:xfrm>
          <a:off x="2908300" y="5622410"/>
          <a:ext cx="8890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6421</xdr:rowOff>
    </xdr:from>
    <xdr:ext cx="534377" cy="259045"/>
    <xdr:sp macro="" textlink="">
      <xdr:nvSpPr>
        <xdr:cNvPr id="68" name="テキスト ボックス 67"/>
        <xdr:cNvSpPr txBox="1"/>
      </xdr:nvSpPr>
      <xdr:spPr>
        <a:xfrm>
          <a:off x="3530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136010</xdr:rowOff>
    </xdr:from>
    <xdr:to>
      <xdr:col>4</xdr:col>
      <xdr:colOff>155575</xdr:colOff>
      <xdr:row>32</xdr:row>
      <xdr:rowOff>138144</xdr:rowOff>
    </xdr:to>
    <xdr:cxnSp macro="">
      <xdr:nvCxnSpPr>
        <xdr:cNvPr id="69" name="直線コネクタ 68"/>
        <xdr:cNvCxnSpPr/>
      </xdr:nvCxnSpPr>
      <xdr:spPr>
        <a:xfrm flipV="1">
          <a:off x="2019300" y="562241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30958</xdr:rowOff>
    </xdr:from>
    <xdr:ext cx="534377" cy="259045"/>
    <xdr:sp macro="" textlink="">
      <xdr:nvSpPr>
        <xdr:cNvPr id="71" name="テキスト ボックス 70"/>
        <xdr:cNvSpPr txBox="1"/>
      </xdr:nvSpPr>
      <xdr:spPr>
        <a:xfrm>
          <a:off x="2641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138144</xdr:rowOff>
    </xdr:from>
    <xdr:to>
      <xdr:col>2</xdr:col>
      <xdr:colOff>638175</xdr:colOff>
      <xdr:row>32</xdr:row>
      <xdr:rowOff>163964</xdr:rowOff>
    </xdr:to>
    <xdr:cxnSp macro="">
      <xdr:nvCxnSpPr>
        <xdr:cNvPr id="72" name="直線コネクタ 71"/>
        <xdr:cNvCxnSpPr/>
      </xdr:nvCxnSpPr>
      <xdr:spPr>
        <a:xfrm flipV="1">
          <a:off x="1130300" y="5624544"/>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11015</xdr:rowOff>
    </xdr:from>
    <xdr:ext cx="534377" cy="259045"/>
    <xdr:sp macro="" textlink="">
      <xdr:nvSpPr>
        <xdr:cNvPr id="74" name="テキスト ボックス 73"/>
        <xdr:cNvSpPr txBox="1"/>
      </xdr:nvSpPr>
      <xdr:spPr>
        <a:xfrm>
          <a:off x="1752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957</xdr:rowOff>
    </xdr:from>
    <xdr:ext cx="534377" cy="259045"/>
    <xdr:sp macro="" textlink="">
      <xdr:nvSpPr>
        <xdr:cNvPr id="76" name="テキスト ボックス 75"/>
        <xdr:cNvSpPr txBox="1"/>
      </xdr:nvSpPr>
      <xdr:spPr>
        <a:xfrm>
          <a:off x="863111" y="6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87877</xdr:rowOff>
    </xdr:from>
    <xdr:to>
      <xdr:col>6</xdr:col>
      <xdr:colOff>561975</xdr:colOff>
      <xdr:row>33</xdr:row>
      <xdr:rowOff>18027</xdr:rowOff>
    </xdr:to>
    <xdr:sp macro="" textlink="">
      <xdr:nvSpPr>
        <xdr:cNvPr id="82" name="円/楕円 81"/>
        <xdr:cNvSpPr/>
      </xdr:nvSpPr>
      <xdr:spPr>
        <a:xfrm>
          <a:off x="4584700" y="55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110754</xdr:rowOff>
    </xdr:from>
    <xdr:ext cx="599010" cy="259045"/>
    <xdr:sp macro="" textlink="">
      <xdr:nvSpPr>
        <xdr:cNvPr id="83" name="人件費該当値テキスト"/>
        <xdr:cNvSpPr txBox="1"/>
      </xdr:nvSpPr>
      <xdr:spPr>
        <a:xfrm>
          <a:off x="4686300" y="54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136,594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114460</xdr:rowOff>
    </xdr:from>
    <xdr:to>
      <xdr:col>5</xdr:col>
      <xdr:colOff>409575</xdr:colOff>
      <xdr:row>33</xdr:row>
      <xdr:rowOff>44610</xdr:rowOff>
    </xdr:to>
    <xdr:sp macro="" textlink="">
      <xdr:nvSpPr>
        <xdr:cNvPr id="84" name="円/楕円 83"/>
        <xdr:cNvSpPr/>
      </xdr:nvSpPr>
      <xdr:spPr>
        <a:xfrm>
          <a:off x="3746500" y="56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61137</xdr:rowOff>
    </xdr:from>
    <xdr:ext cx="599010" cy="259045"/>
    <xdr:sp macro="" textlink="">
      <xdr:nvSpPr>
        <xdr:cNvPr id="85" name="テキスト ボックス 84"/>
        <xdr:cNvSpPr txBox="1"/>
      </xdr:nvSpPr>
      <xdr:spPr>
        <a:xfrm>
          <a:off x="3497794" y="537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134,152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85210</xdr:rowOff>
    </xdr:from>
    <xdr:to>
      <xdr:col>4</xdr:col>
      <xdr:colOff>206375</xdr:colOff>
      <xdr:row>33</xdr:row>
      <xdr:rowOff>15360</xdr:rowOff>
    </xdr:to>
    <xdr:sp macro="" textlink="">
      <xdr:nvSpPr>
        <xdr:cNvPr id="86" name="円/楕円 85"/>
        <xdr:cNvSpPr/>
      </xdr:nvSpPr>
      <xdr:spPr>
        <a:xfrm>
          <a:off x="2857500" y="55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31887</xdr:rowOff>
    </xdr:from>
    <xdr:ext cx="599010" cy="259045"/>
    <xdr:sp macro="" textlink="">
      <xdr:nvSpPr>
        <xdr:cNvPr id="87" name="テキスト ボックス 86"/>
        <xdr:cNvSpPr txBox="1"/>
      </xdr:nvSpPr>
      <xdr:spPr>
        <a:xfrm>
          <a:off x="2608794" y="53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136,839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87344</xdr:rowOff>
    </xdr:from>
    <xdr:to>
      <xdr:col>3</xdr:col>
      <xdr:colOff>3175</xdr:colOff>
      <xdr:row>33</xdr:row>
      <xdr:rowOff>17494</xdr:rowOff>
    </xdr:to>
    <xdr:sp macro="" textlink="">
      <xdr:nvSpPr>
        <xdr:cNvPr id="88" name="円/楕円 87"/>
        <xdr:cNvSpPr/>
      </xdr:nvSpPr>
      <xdr:spPr>
        <a:xfrm>
          <a:off x="1968500" y="55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34021</xdr:rowOff>
    </xdr:from>
    <xdr:ext cx="599010" cy="259045"/>
    <xdr:sp macro="" textlink="">
      <xdr:nvSpPr>
        <xdr:cNvPr id="89" name="テキスト ボックス 88"/>
        <xdr:cNvSpPr txBox="1"/>
      </xdr:nvSpPr>
      <xdr:spPr>
        <a:xfrm>
          <a:off x="1719794" y="534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113164</xdr:rowOff>
    </xdr:from>
    <xdr:to>
      <xdr:col>1</xdr:col>
      <xdr:colOff>485775</xdr:colOff>
      <xdr:row>33</xdr:row>
      <xdr:rowOff>43314</xdr:rowOff>
    </xdr:to>
    <xdr:sp macro="" textlink="">
      <xdr:nvSpPr>
        <xdr:cNvPr id="90" name="円/楕円 89"/>
        <xdr:cNvSpPr/>
      </xdr:nvSpPr>
      <xdr:spPr>
        <a:xfrm>
          <a:off x="1079500" y="55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59841</xdr:rowOff>
    </xdr:from>
    <xdr:ext cx="599010" cy="259045"/>
    <xdr:sp macro="" textlink="">
      <xdr:nvSpPr>
        <xdr:cNvPr id="91" name="テキスト ボックス 90"/>
        <xdr:cNvSpPr txBox="1"/>
      </xdr:nvSpPr>
      <xdr:spPr>
        <a:xfrm>
          <a:off x="830794" y="537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10310</xdr:rowOff>
    </xdr:from>
    <xdr:to>
      <xdr:col>6</xdr:col>
      <xdr:colOff>511175</xdr:colOff>
      <xdr:row>58</xdr:row>
      <xdr:rowOff>37305</xdr:rowOff>
    </xdr:to>
    <xdr:cxnSp macro="">
      <xdr:nvCxnSpPr>
        <xdr:cNvPr id="120" name="直線コネクタ 119"/>
        <xdr:cNvCxnSpPr/>
      </xdr:nvCxnSpPr>
      <xdr:spPr>
        <a:xfrm flipV="1">
          <a:off x="3797300" y="9954410"/>
          <a:ext cx="838200" cy="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139523</xdr:rowOff>
    </xdr:from>
    <xdr:ext cx="534377" cy="259045"/>
    <xdr:sp macro="" textlink="">
      <xdr:nvSpPr>
        <xdr:cNvPr id="121" name="物件費平均値テキスト"/>
        <xdr:cNvSpPr txBox="1"/>
      </xdr:nvSpPr>
      <xdr:spPr>
        <a:xfrm>
          <a:off x="4686300" y="9912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33444</xdr:rowOff>
    </xdr:from>
    <xdr:to>
      <xdr:col>5</xdr:col>
      <xdr:colOff>358775</xdr:colOff>
      <xdr:row>58</xdr:row>
      <xdr:rowOff>37305</xdr:rowOff>
    </xdr:to>
    <xdr:cxnSp macro="">
      <xdr:nvCxnSpPr>
        <xdr:cNvPr id="123" name="直線コネクタ 122"/>
        <xdr:cNvCxnSpPr/>
      </xdr:nvCxnSpPr>
      <xdr:spPr>
        <a:xfrm>
          <a:off x="2908300" y="997754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114398</xdr:rowOff>
    </xdr:from>
    <xdr:ext cx="534377" cy="259045"/>
    <xdr:sp macro="" textlink="">
      <xdr:nvSpPr>
        <xdr:cNvPr id="125" name="テキスト ボックス 124"/>
        <xdr:cNvSpPr txBox="1"/>
      </xdr:nvSpPr>
      <xdr:spPr>
        <a:xfrm>
          <a:off x="3530111" y="1005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31776</xdr:rowOff>
    </xdr:from>
    <xdr:to>
      <xdr:col>4</xdr:col>
      <xdr:colOff>155575</xdr:colOff>
      <xdr:row>58</xdr:row>
      <xdr:rowOff>33444</xdr:rowOff>
    </xdr:to>
    <xdr:cxnSp macro="">
      <xdr:nvCxnSpPr>
        <xdr:cNvPr id="126" name="直線コネクタ 125"/>
        <xdr:cNvCxnSpPr/>
      </xdr:nvCxnSpPr>
      <xdr:spPr>
        <a:xfrm>
          <a:off x="2019300" y="9975876"/>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122393</xdr:rowOff>
    </xdr:from>
    <xdr:ext cx="534377" cy="259045"/>
    <xdr:sp macro="" textlink="">
      <xdr:nvSpPr>
        <xdr:cNvPr id="128" name="テキスト ボックス 127"/>
        <xdr:cNvSpPr txBox="1"/>
      </xdr:nvSpPr>
      <xdr:spPr>
        <a:xfrm>
          <a:off x="2641111" y="100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31776</xdr:rowOff>
    </xdr:from>
    <xdr:to>
      <xdr:col>2</xdr:col>
      <xdr:colOff>638175</xdr:colOff>
      <xdr:row>58</xdr:row>
      <xdr:rowOff>37301</xdr:rowOff>
    </xdr:to>
    <xdr:cxnSp macro="">
      <xdr:nvCxnSpPr>
        <xdr:cNvPr id="129" name="直線コネクタ 128"/>
        <xdr:cNvCxnSpPr/>
      </xdr:nvCxnSpPr>
      <xdr:spPr>
        <a:xfrm flipV="1">
          <a:off x="1130300" y="9975876"/>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126788</xdr:rowOff>
    </xdr:from>
    <xdr:ext cx="534377" cy="259045"/>
    <xdr:sp macro="" textlink="">
      <xdr:nvSpPr>
        <xdr:cNvPr id="131" name="テキスト ボックス 130"/>
        <xdr:cNvSpPr txBox="1"/>
      </xdr:nvSpPr>
      <xdr:spPr>
        <a:xfrm>
          <a:off x="1752111" y="100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120275</xdr:rowOff>
    </xdr:from>
    <xdr:ext cx="534377" cy="259045"/>
    <xdr:sp macro="" textlink="">
      <xdr:nvSpPr>
        <xdr:cNvPr id="133" name="テキスト ボックス 132"/>
        <xdr:cNvSpPr txBox="1"/>
      </xdr:nvSpPr>
      <xdr:spPr>
        <a:xfrm>
          <a:off x="863111" y="100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130960</xdr:rowOff>
    </xdr:from>
    <xdr:to>
      <xdr:col>6</xdr:col>
      <xdr:colOff>561975</xdr:colOff>
      <xdr:row>58</xdr:row>
      <xdr:rowOff>61110</xdr:rowOff>
    </xdr:to>
    <xdr:sp macro="" textlink="">
      <xdr:nvSpPr>
        <xdr:cNvPr id="139" name="円/楕円 138"/>
        <xdr:cNvSpPr/>
      </xdr:nvSpPr>
      <xdr:spPr>
        <a:xfrm>
          <a:off x="4584700" y="99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153837</xdr:rowOff>
    </xdr:from>
    <xdr:ext cx="599010" cy="259045"/>
    <xdr:sp macro="" textlink="">
      <xdr:nvSpPr>
        <xdr:cNvPr id="140" name="物件費該当値テキスト"/>
        <xdr:cNvSpPr txBox="1"/>
      </xdr:nvSpPr>
      <xdr:spPr>
        <a:xfrm>
          <a:off x="4686300" y="9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157955</xdr:rowOff>
    </xdr:from>
    <xdr:to>
      <xdr:col>5</xdr:col>
      <xdr:colOff>409575</xdr:colOff>
      <xdr:row>58</xdr:row>
      <xdr:rowOff>88105</xdr:rowOff>
    </xdr:to>
    <xdr:sp macro="" textlink="">
      <xdr:nvSpPr>
        <xdr:cNvPr id="141" name="円/楕円 140"/>
        <xdr:cNvSpPr/>
      </xdr:nvSpPr>
      <xdr:spPr>
        <a:xfrm>
          <a:off x="3746500" y="99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104632</xdr:rowOff>
    </xdr:from>
    <xdr:ext cx="534377" cy="259045"/>
    <xdr:sp macro="" textlink="">
      <xdr:nvSpPr>
        <xdr:cNvPr id="142" name="テキスト ボックス 141"/>
        <xdr:cNvSpPr txBox="1"/>
      </xdr:nvSpPr>
      <xdr:spPr>
        <a:xfrm>
          <a:off x="3530111" y="97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154094</xdr:rowOff>
    </xdr:from>
    <xdr:to>
      <xdr:col>4</xdr:col>
      <xdr:colOff>206375</xdr:colOff>
      <xdr:row>58</xdr:row>
      <xdr:rowOff>84244</xdr:rowOff>
    </xdr:to>
    <xdr:sp macro="" textlink="">
      <xdr:nvSpPr>
        <xdr:cNvPr id="143" name="円/楕円 142"/>
        <xdr:cNvSpPr/>
      </xdr:nvSpPr>
      <xdr:spPr>
        <a:xfrm>
          <a:off x="2857500" y="99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100771</xdr:rowOff>
    </xdr:from>
    <xdr:ext cx="534377" cy="259045"/>
    <xdr:sp macro="" textlink="">
      <xdr:nvSpPr>
        <xdr:cNvPr id="144" name="テキスト ボックス 143"/>
        <xdr:cNvSpPr txBox="1"/>
      </xdr:nvSpPr>
      <xdr:spPr>
        <a:xfrm>
          <a:off x="2641111" y="97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152426</xdr:rowOff>
    </xdr:from>
    <xdr:to>
      <xdr:col>3</xdr:col>
      <xdr:colOff>3175</xdr:colOff>
      <xdr:row>58</xdr:row>
      <xdr:rowOff>82576</xdr:rowOff>
    </xdr:to>
    <xdr:sp macro="" textlink="">
      <xdr:nvSpPr>
        <xdr:cNvPr id="145" name="円/楕円 144"/>
        <xdr:cNvSpPr/>
      </xdr:nvSpPr>
      <xdr:spPr>
        <a:xfrm>
          <a:off x="1968500" y="99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99103</xdr:rowOff>
    </xdr:from>
    <xdr:ext cx="534377" cy="259045"/>
    <xdr:sp macro="" textlink="">
      <xdr:nvSpPr>
        <xdr:cNvPr id="146" name="テキスト ボックス 145"/>
        <xdr:cNvSpPr txBox="1"/>
      </xdr:nvSpPr>
      <xdr:spPr>
        <a:xfrm>
          <a:off x="1752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157951</xdr:rowOff>
    </xdr:from>
    <xdr:to>
      <xdr:col>1</xdr:col>
      <xdr:colOff>485775</xdr:colOff>
      <xdr:row>58</xdr:row>
      <xdr:rowOff>88101</xdr:rowOff>
    </xdr:to>
    <xdr:sp macro="" textlink="">
      <xdr:nvSpPr>
        <xdr:cNvPr id="147" name="円/楕円 146"/>
        <xdr:cNvSpPr/>
      </xdr:nvSpPr>
      <xdr:spPr>
        <a:xfrm>
          <a:off x="1079500" y="99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104628</xdr:rowOff>
    </xdr:from>
    <xdr:ext cx="534377" cy="259045"/>
    <xdr:sp macro="" textlink="">
      <xdr:nvSpPr>
        <xdr:cNvPr id="148" name="テキスト ボックス 147"/>
        <xdr:cNvSpPr txBox="1"/>
      </xdr:nvSpPr>
      <xdr:spPr>
        <a:xfrm>
          <a:off x="863111" y="97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164716</xdr:rowOff>
    </xdr:from>
    <xdr:to>
      <xdr:col>6</xdr:col>
      <xdr:colOff>511175</xdr:colOff>
      <xdr:row>77</xdr:row>
      <xdr:rowOff>63609</xdr:rowOff>
    </xdr:to>
    <xdr:cxnSp macro="">
      <xdr:nvCxnSpPr>
        <xdr:cNvPr id="179" name="直線コネクタ 178"/>
        <xdr:cNvCxnSpPr/>
      </xdr:nvCxnSpPr>
      <xdr:spPr>
        <a:xfrm>
          <a:off x="3797300" y="13023466"/>
          <a:ext cx="838200" cy="2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164716</xdr:rowOff>
    </xdr:from>
    <xdr:to>
      <xdr:col>5</xdr:col>
      <xdr:colOff>358775</xdr:colOff>
      <xdr:row>76</xdr:row>
      <xdr:rowOff>132059</xdr:rowOff>
    </xdr:to>
    <xdr:cxnSp macro="">
      <xdr:nvCxnSpPr>
        <xdr:cNvPr id="182" name="直線コネクタ 181"/>
        <xdr:cNvCxnSpPr/>
      </xdr:nvCxnSpPr>
      <xdr:spPr>
        <a:xfrm flipV="1">
          <a:off x="2908300" y="1302346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115431</xdr:rowOff>
    </xdr:from>
    <xdr:ext cx="469744" cy="259045"/>
    <xdr:sp macro="" textlink="">
      <xdr:nvSpPr>
        <xdr:cNvPr id="184" name="テキスト ボックス 183"/>
        <xdr:cNvSpPr txBox="1"/>
      </xdr:nvSpPr>
      <xdr:spPr>
        <a:xfrm>
          <a:off x="3562427"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72230</xdr:rowOff>
    </xdr:from>
    <xdr:to>
      <xdr:col>4</xdr:col>
      <xdr:colOff>155575</xdr:colOff>
      <xdr:row>76</xdr:row>
      <xdr:rowOff>132059</xdr:rowOff>
    </xdr:to>
    <xdr:cxnSp macro="">
      <xdr:nvCxnSpPr>
        <xdr:cNvPr id="185" name="直線コネクタ 184"/>
        <xdr:cNvCxnSpPr/>
      </xdr:nvCxnSpPr>
      <xdr:spPr>
        <a:xfrm>
          <a:off x="2019300" y="13102430"/>
          <a:ext cx="889000" cy="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133915</xdr:rowOff>
    </xdr:from>
    <xdr:ext cx="469744" cy="259045"/>
    <xdr:sp macro="" textlink="">
      <xdr:nvSpPr>
        <xdr:cNvPr id="187" name="テキスト ボックス 186"/>
        <xdr:cNvSpPr txBox="1"/>
      </xdr:nvSpPr>
      <xdr:spPr>
        <a:xfrm>
          <a:off x="2673427"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72230</xdr:rowOff>
    </xdr:from>
    <xdr:to>
      <xdr:col>2</xdr:col>
      <xdr:colOff>638175</xdr:colOff>
      <xdr:row>76</xdr:row>
      <xdr:rowOff>89604</xdr:rowOff>
    </xdr:to>
    <xdr:cxnSp macro="">
      <xdr:nvCxnSpPr>
        <xdr:cNvPr id="188" name="直線コネクタ 187"/>
        <xdr:cNvCxnSpPr/>
      </xdr:nvCxnSpPr>
      <xdr:spPr>
        <a:xfrm flipV="1">
          <a:off x="1130300" y="1310243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134503</xdr:rowOff>
    </xdr:from>
    <xdr:ext cx="469744" cy="259045"/>
    <xdr:sp macro="" textlink="">
      <xdr:nvSpPr>
        <xdr:cNvPr id="190" name="テキスト ボックス 189"/>
        <xdr:cNvSpPr txBox="1"/>
      </xdr:nvSpPr>
      <xdr:spPr>
        <a:xfrm>
          <a:off x="1784427" y="135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136430</xdr:rowOff>
    </xdr:from>
    <xdr:ext cx="469744" cy="259045"/>
    <xdr:sp macro="" textlink="">
      <xdr:nvSpPr>
        <xdr:cNvPr id="192" name="テキスト ボックス 191"/>
        <xdr:cNvSpPr txBox="1"/>
      </xdr:nvSpPr>
      <xdr:spPr>
        <a:xfrm>
          <a:off x="895427" y="1350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12809</xdr:rowOff>
    </xdr:from>
    <xdr:to>
      <xdr:col>6</xdr:col>
      <xdr:colOff>561975</xdr:colOff>
      <xdr:row>77</xdr:row>
      <xdr:rowOff>114409</xdr:rowOff>
    </xdr:to>
    <xdr:sp macro="" textlink="">
      <xdr:nvSpPr>
        <xdr:cNvPr id="198" name="円/楕円 197"/>
        <xdr:cNvSpPr/>
      </xdr:nvSpPr>
      <xdr:spPr>
        <a:xfrm>
          <a:off x="4584700" y="132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35686</xdr:rowOff>
    </xdr:from>
    <xdr:ext cx="534377" cy="259045"/>
    <xdr:sp macro="" textlink="">
      <xdr:nvSpPr>
        <xdr:cNvPr id="199" name="維持補修費該当値テキスト"/>
        <xdr:cNvSpPr txBox="1"/>
      </xdr:nvSpPr>
      <xdr:spPr>
        <a:xfrm>
          <a:off x="4686300" y="130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113916</xdr:rowOff>
    </xdr:from>
    <xdr:to>
      <xdr:col>5</xdr:col>
      <xdr:colOff>409575</xdr:colOff>
      <xdr:row>76</xdr:row>
      <xdr:rowOff>44066</xdr:rowOff>
    </xdr:to>
    <xdr:sp macro="" textlink="">
      <xdr:nvSpPr>
        <xdr:cNvPr id="200" name="円/楕円 199"/>
        <xdr:cNvSpPr/>
      </xdr:nvSpPr>
      <xdr:spPr>
        <a:xfrm>
          <a:off x="3746500" y="129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60593</xdr:rowOff>
    </xdr:from>
    <xdr:ext cx="534377" cy="259045"/>
    <xdr:sp macro="" textlink="">
      <xdr:nvSpPr>
        <xdr:cNvPr id="201" name="テキスト ボックス 200"/>
        <xdr:cNvSpPr txBox="1"/>
      </xdr:nvSpPr>
      <xdr:spPr>
        <a:xfrm>
          <a:off x="3530111" y="1274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81259</xdr:rowOff>
    </xdr:from>
    <xdr:to>
      <xdr:col>4</xdr:col>
      <xdr:colOff>206375</xdr:colOff>
      <xdr:row>77</xdr:row>
      <xdr:rowOff>11409</xdr:rowOff>
    </xdr:to>
    <xdr:sp macro="" textlink="">
      <xdr:nvSpPr>
        <xdr:cNvPr id="202" name="円/楕円 201"/>
        <xdr:cNvSpPr/>
      </xdr:nvSpPr>
      <xdr:spPr>
        <a:xfrm>
          <a:off x="2857500" y="131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27936</xdr:rowOff>
    </xdr:from>
    <xdr:ext cx="534377" cy="259045"/>
    <xdr:sp macro="" textlink="">
      <xdr:nvSpPr>
        <xdr:cNvPr id="203" name="テキスト ボックス 202"/>
        <xdr:cNvSpPr txBox="1"/>
      </xdr:nvSpPr>
      <xdr:spPr>
        <a:xfrm>
          <a:off x="2641111" y="12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21430</xdr:rowOff>
    </xdr:from>
    <xdr:to>
      <xdr:col>3</xdr:col>
      <xdr:colOff>3175</xdr:colOff>
      <xdr:row>76</xdr:row>
      <xdr:rowOff>123030</xdr:rowOff>
    </xdr:to>
    <xdr:sp macro="" textlink="">
      <xdr:nvSpPr>
        <xdr:cNvPr id="204" name="円/楕円 203"/>
        <xdr:cNvSpPr/>
      </xdr:nvSpPr>
      <xdr:spPr>
        <a:xfrm>
          <a:off x="1968500" y="130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139557</xdr:rowOff>
    </xdr:from>
    <xdr:ext cx="534377" cy="259045"/>
    <xdr:sp macro="" textlink="">
      <xdr:nvSpPr>
        <xdr:cNvPr id="205" name="テキスト ボックス 204"/>
        <xdr:cNvSpPr txBox="1"/>
      </xdr:nvSpPr>
      <xdr:spPr>
        <a:xfrm>
          <a:off x="1752111" y="128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38804</xdr:rowOff>
    </xdr:from>
    <xdr:to>
      <xdr:col>1</xdr:col>
      <xdr:colOff>485775</xdr:colOff>
      <xdr:row>76</xdr:row>
      <xdr:rowOff>140404</xdr:rowOff>
    </xdr:to>
    <xdr:sp macro="" textlink="">
      <xdr:nvSpPr>
        <xdr:cNvPr id="206" name="円/楕円 205"/>
        <xdr:cNvSpPr/>
      </xdr:nvSpPr>
      <xdr:spPr>
        <a:xfrm>
          <a:off x="1079500" y="130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156931</xdr:rowOff>
    </xdr:from>
    <xdr:ext cx="534377" cy="259045"/>
    <xdr:sp macro="" textlink="">
      <xdr:nvSpPr>
        <xdr:cNvPr id="207" name="テキスト ボックス 206"/>
        <xdr:cNvSpPr txBox="1"/>
      </xdr:nvSpPr>
      <xdr:spPr>
        <a:xfrm>
          <a:off x="863111" y="128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33434</xdr:rowOff>
    </xdr:from>
    <xdr:to>
      <xdr:col>6</xdr:col>
      <xdr:colOff>511175</xdr:colOff>
      <xdr:row>95</xdr:row>
      <xdr:rowOff>76606</xdr:rowOff>
    </xdr:to>
    <xdr:cxnSp macro="">
      <xdr:nvCxnSpPr>
        <xdr:cNvPr id="239" name="直線コネクタ 238"/>
        <xdr:cNvCxnSpPr/>
      </xdr:nvCxnSpPr>
      <xdr:spPr>
        <a:xfrm flipV="1">
          <a:off x="3797300" y="16321184"/>
          <a:ext cx="8382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76606</xdr:rowOff>
    </xdr:from>
    <xdr:to>
      <xdr:col>5</xdr:col>
      <xdr:colOff>358775</xdr:colOff>
      <xdr:row>95</xdr:row>
      <xdr:rowOff>144664</xdr:rowOff>
    </xdr:to>
    <xdr:cxnSp macro="">
      <xdr:nvCxnSpPr>
        <xdr:cNvPr id="242" name="直線コネクタ 241"/>
        <xdr:cNvCxnSpPr/>
      </xdr:nvCxnSpPr>
      <xdr:spPr>
        <a:xfrm flipV="1">
          <a:off x="2908300" y="16364356"/>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4" name="テキスト ボックス 243"/>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144664</xdr:rowOff>
    </xdr:from>
    <xdr:to>
      <xdr:col>4</xdr:col>
      <xdr:colOff>155575</xdr:colOff>
      <xdr:row>95</xdr:row>
      <xdr:rowOff>159392</xdr:rowOff>
    </xdr:to>
    <xdr:cxnSp macro="">
      <xdr:nvCxnSpPr>
        <xdr:cNvPr id="245" name="直線コネクタ 244"/>
        <xdr:cNvCxnSpPr/>
      </xdr:nvCxnSpPr>
      <xdr:spPr>
        <a:xfrm flipV="1">
          <a:off x="2019300" y="16432414"/>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7" name="テキスト ボックス 246"/>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159392</xdr:rowOff>
    </xdr:from>
    <xdr:to>
      <xdr:col>2</xdr:col>
      <xdr:colOff>638175</xdr:colOff>
      <xdr:row>95</xdr:row>
      <xdr:rowOff>168553</xdr:rowOff>
    </xdr:to>
    <xdr:cxnSp macro="">
      <xdr:nvCxnSpPr>
        <xdr:cNvPr id="248" name="直線コネクタ 247"/>
        <xdr:cNvCxnSpPr/>
      </xdr:nvCxnSpPr>
      <xdr:spPr>
        <a:xfrm flipV="1">
          <a:off x="1130300" y="16447142"/>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50" name="テキスト ボックス 249"/>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52" name="テキスト ボックス 251"/>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154084</xdr:rowOff>
    </xdr:from>
    <xdr:to>
      <xdr:col>6</xdr:col>
      <xdr:colOff>561975</xdr:colOff>
      <xdr:row>95</xdr:row>
      <xdr:rowOff>84234</xdr:rowOff>
    </xdr:to>
    <xdr:sp macro="" textlink="">
      <xdr:nvSpPr>
        <xdr:cNvPr id="258" name="円/楕円 257"/>
        <xdr:cNvSpPr/>
      </xdr:nvSpPr>
      <xdr:spPr>
        <a:xfrm>
          <a:off x="4584700" y="162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5511</xdr:rowOff>
    </xdr:from>
    <xdr:ext cx="534377" cy="259045"/>
    <xdr:sp macro="" textlink="">
      <xdr:nvSpPr>
        <xdr:cNvPr id="259" name="扶助費該当値テキスト"/>
        <xdr:cNvSpPr txBox="1"/>
      </xdr:nvSpPr>
      <xdr:spPr>
        <a:xfrm>
          <a:off x="4686300" y="161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25806</xdr:rowOff>
    </xdr:from>
    <xdr:to>
      <xdr:col>5</xdr:col>
      <xdr:colOff>409575</xdr:colOff>
      <xdr:row>95</xdr:row>
      <xdr:rowOff>127406</xdr:rowOff>
    </xdr:to>
    <xdr:sp macro="" textlink="">
      <xdr:nvSpPr>
        <xdr:cNvPr id="260" name="円/楕円 259"/>
        <xdr:cNvSpPr/>
      </xdr:nvSpPr>
      <xdr:spPr>
        <a:xfrm>
          <a:off x="3746500" y="163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143933</xdr:rowOff>
    </xdr:from>
    <xdr:ext cx="534377" cy="259045"/>
    <xdr:sp macro="" textlink="">
      <xdr:nvSpPr>
        <xdr:cNvPr id="261" name="テキスト ボックス 260"/>
        <xdr:cNvSpPr txBox="1"/>
      </xdr:nvSpPr>
      <xdr:spPr>
        <a:xfrm>
          <a:off x="3530111" y="160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93864</xdr:rowOff>
    </xdr:from>
    <xdr:to>
      <xdr:col>4</xdr:col>
      <xdr:colOff>206375</xdr:colOff>
      <xdr:row>96</xdr:row>
      <xdr:rowOff>24014</xdr:rowOff>
    </xdr:to>
    <xdr:sp macro="" textlink="">
      <xdr:nvSpPr>
        <xdr:cNvPr id="262" name="円/楕円 261"/>
        <xdr:cNvSpPr/>
      </xdr:nvSpPr>
      <xdr:spPr>
        <a:xfrm>
          <a:off x="2857500" y="163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40541</xdr:rowOff>
    </xdr:from>
    <xdr:ext cx="534377" cy="259045"/>
    <xdr:sp macro="" textlink="">
      <xdr:nvSpPr>
        <xdr:cNvPr id="263" name="テキスト ボックス 262"/>
        <xdr:cNvSpPr txBox="1"/>
      </xdr:nvSpPr>
      <xdr:spPr>
        <a:xfrm>
          <a:off x="2641111" y="1615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108592</xdr:rowOff>
    </xdr:from>
    <xdr:to>
      <xdr:col>3</xdr:col>
      <xdr:colOff>3175</xdr:colOff>
      <xdr:row>96</xdr:row>
      <xdr:rowOff>38742</xdr:rowOff>
    </xdr:to>
    <xdr:sp macro="" textlink="">
      <xdr:nvSpPr>
        <xdr:cNvPr id="264" name="円/楕円 263"/>
        <xdr:cNvSpPr/>
      </xdr:nvSpPr>
      <xdr:spPr>
        <a:xfrm>
          <a:off x="1968500" y="163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55269</xdr:rowOff>
    </xdr:from>
    <xdr:ext cx="534377" cy="259045"/>
    <xdr:sp macro="" textlink="">
      <xdr:nvSpPr>
        <xdr:cNvPr id="265" name="テキスト ボックス 264"/>
        <xdr:cNvSpPr txBox="1"/>
      </xdr:nvSpPr>
      <xdr:spPr>
        <a:xfrm>
          <a:off x="1752111" y="161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117753</xdr:rowOff>
    </xdr:from>
    <xdr:to>
      <xdr:col>1</xdr:col>
      <xdr:colOff>485775</xdr:colOff>
      <xdr:row>96</xdr:row>
      <xdr:rowOff>47903</xdr:rowOff>
    </xdr:to>
    <xdr:sp macro="" textlink="">
      <xdr:nvSpPr>
        <xdr:cNvPr id="266" name="円/楕円 265"/>
        <xdr:cNvSpPr/>
      </xdr:nvSpPr>
      <xdr:spPr>
        <a:xfrm>
          <a:off x="1079500" y="16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64430</xdr:rowOff>
    </xdr:from>
    <xdr:ext cx="534377" cy="259045"/>
    <xdr:sp macro="" textlink="">
      <xdr:nvSpPr>
        <xdr:cNvPr id="267" name="テキスト ボックス 266"/>
        <xdr:cNvSpPr txBox="1"/>
      </xdr:nvSpPr>
      <xdr:spPr>
        <a:xfrm>
          <a:off x="863111" y="161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160009</xdr:rowOff>
    </xdr:from>
    <xdr:to>
      <xdr:col>15</xdr:col>
      <xdr:colOff>180975</xdr:colOff>
      <xdr:row>36</xdr:row>
      <xdr:rowOff>30758</xdr:rowOff>
    </xdr:to>
    <xdr:cxnSp macro="">
      <xdr:nvCxnSpPr>
        <xdr:cNvPr id="294" name="直線コネクタ 293"/>
        <xdr:cNvCxnSpPr/>
      </xdr:nvCxnSpPr>
      <xdr:spPr>
        <a:xfrm flipV="1">
          <a:off x="9639300" y="6160759"/>
          <a:ext cx="8382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30758</xdr:rowOff>
    </xdr:from>
    <xdr:to>
      <xdr:col>14</xdr:col>
      <xdr:colOff>28575</xdr:colOff>
      <xdr:row>36</xdr:row>
      <xdr:rowOff>31284</xdr:rowOff>
    </xdr:to>
    <xdr:cxnSp macro="">
      <xdr:nvCxnSpPr>
        <xdr:cNvPr id="297" name="直線コネクタ 296"/>
        <xdr:cNvCxnSpPr/>
      </xdr:nvCxnSpPr>
      <xdr:spPr>
        <a:xfrm flipV="1">
          <a:off x="8750300" y="6202958"/>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15716</xdr:rowOff>
    </xdr:from>
    <xdr:to>
      <xdr:col>12</xdr:col>
      <xdr:colOff>511175</xdr:colOff>
      <xdr:row>36</xdr:row>
      <xdr:rowOff>31284</xdr:rowOff>
    </xdr:to>
    <xdr:cxnSp macro="">
      <xdr:nvCxnSpPr>
        <xdr:cNvPr id="300" name="直線コネクタ 299"/>
        <xdr:cNvCxnSpPr/>
      </xdr:nvCxnSpPr>
      <xdr:spPr>
        <a:xfrm>
          <a:off x="7861300" y="6187916"/>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36649</xdr:rowOff>
    </xdr:from>
    <xdr:ext cx="534377" cy="259045"/>
    <xdr:sp macro="" textlink="">
      <xdr:nvSpPr>
        <xdr:cNvPr id="302" name="テキスト ボックス 301"/>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15716</xdr:rowOff>
    </xdr:from>
    <xdr:to>
      <xdr:col>11</xdr:col>
      <xdr:colOff>307975</xdr:colOff>
      <xdr:row>36</xdr:row>
      <xdr:rowOff>69378</xdr:rowOff>
    </xdr:to>
    <xdr:cxnSp macro="">
      <xdr:nvCxnSpPr>
        <xdr:cNvPr id="303" name="直線コネクタ 302"/>
        <xdr:cNvCxnSpPr/>
      </xdr:nvCxnSpPr>
      <xdr:spPr>
        <a:xfrm flipV="1">
          <a:off x="6972300" y="6187916"/>
          <a:ext cx="889000" cy="5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305" name="テキスト ボックス 304"/>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53931</xdr:rowOff>
    </xdr:from>
    <xdr:ext cx="534377" cy="259045"/>
    <xdr:sp macro="" textlink="">
      <xdr:nvSpPr>
        <xdr:cNvPr id="307" name="テキスト ボックス 306"/>
        <xdr:cNvSpPr txBox="1"/>
      </xdr:nvSpPr>
      <xdr:spPr>
        <a:xfrm>
          <a:off x="670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109209</xdr:rowOff>
    </xdr:from>
    <xdr:to>
      <xdr:col>15</xdr:col>
      <xdr:colOff>231775</xdr:colOff>
      <xdr:row>36</xdr:row>
      <xdr:rowOff>39359</xdr:rowOff>
    </xdr:to>
    <xdr:sp macro="" textlink="">
      <xdr:nvSpPr>
        <xdr:cNvPr id="313" name="円/楕円 312"/>
        <xdr:cNvSpPr/>
      </xdr:nvSpPr>
      <xdr:spPr>
        <a:xfrm>
          <a:off x="10426700" y="61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132086</xdr:rowOff>
    </xdr:from>
    <xdr:ext cx="599010" cy="259045"/>
    <xdr:sp macro="" textlink="">
      <xdr:nvSpPr>
        <xdr:cNvPr id="314" name="補助費等該当値テキスト"/>
        <xdr:cNvSpPr txBox="1"/>
      </xdr:nvSpPr>
      <xdr:spPr>
        <a:xfrm>
          <a:off x="10528300" y="596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108,058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151408</xdr:rowOff>
    </xdr:from>
    <xdr:to>
      <xdr:col>14</xdr:col>
      <xdr:colOff>79375</xdr:colOff>
      <xdr:row>36</xdr:row>
      <xdr:rowOff>81558</xdr:rowOff>
    </xdr:to>
    <xdr:sp macro="" textlink="">
      <xdr:nvSpPr>
        <xdr:cNvPr id="315" name="円/楕円 314"/>
        <xdr:cNvSpPr/>
      </xdr:nvSpPr>
      <xdr:spPr>
        <a:xfrm>
          <a:off x="9588500" y="6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98085</xdr:rowOff>
    </xdr:from>
    <xdr:ext cx="534377" cy="259045"/>
    <xdr:sp macro="" textlink="">
      <xdr:nvSpPr>
        <xdr:cNvPr id="316" name="テキスト ボックス 315"/>
        <xdr:cNvSpPr txBox="1"/>
      </xdr:nvSpPr>
      <xdr:spPr>
        <a:xfrm>
          <a:off x="9372111" y="5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151934</xdr:rowOff>
    </xdr:from>
    <xdr:to>
      <xdr:col>12</xdr:col>
      <xdr:colOff>561975</xdr:colOff>
      <xdr:row>36</xdr:row>
      <xdr:rowOff>82084</xdr:rowOff>
    </xdr:to>
    <xdr:sp macro="" textlink="">
      <xdr:nvSpPr>
        <xdr:cNvPr id="317" name="円/楕円 316"/>
        <xdr:cNvSpPr/>
      </xdr:nvSpPr>
      <xdr:spPr>
        <a:xfrm>
          <a:off x="8699500" y="61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98611</xdr:rowOff>
    </xdr:from>
    <xdr:ext cx="534377" cy="259045"/>
    <xdr:sp macro="" textlink="">
      <xdr:nvSpPr>
        <xdr:cNvPr id="318" name="テキスト ボックス 317"/>
        <xdr:cNvSpPr txBox="1"/>
      </xdr:nvSpPr>
      <xdr:spPr>
        <a:xfrm>
          <a:off x="8483111" y="59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136366</xdr:rowOff>
    </xdr:from>
    <xdr:to>
      <xdr:col>11</xdr:col>
      <xdr:colOff>358775</xdr:colOff>
      <xdr:row>36</xdr:row>
      <xdr:rowOff>66516</xdr:rowOff>
    </xdr:to>
    <xdr:sp macro="" textlink="">
      <xdr:nvSpPr>
        <xdr:cNvPr id="319" name="円/楕円 318"/>
        <xdr:cNvSpPr/>
      </xdr:nvSpPr>
      <xdr:spPr>
        <a:xfrm>
          <a:off x="7810500" y="61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83043</xdr:rowOff>
    </xdr:from>
    <xdr:ext cx="599010" cy="259045"/>
    <xdr:sp macro="" textlink="">
      <xdr:nvSpPr>
        <xdr:cNvPr id="320" name="テキスト ボックス 319"/>
        <xdr:cNvSpPr txBox="1"/>
      </xdr:nvSpPr>
      <xdr:spPr>
        <a:xfrm>
          <a:off x="7561794" y="591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18578</xdr:rowOff>
    </xdr:from>
    <xdr:to>
      <xdr:col>10</xdr:col>
      <xdr:colOff>155575</xdr:colOff>
      <xdr:row>36</xdr:row>
      <xdr:rowOff>120178</xdr:rowOff>
    </xdr:to>
    <xdr:sp macro="" textlink="">
      <xdr:nvSpPr>
        <xdr:cNvPr id="321" name="円/楕円 320"/>
        <xdr:cNvSpPr/>
      </xdr:nvSpPr>
      <xdr:spPr>
        <a:xfrm>
          <a:off x="6921500" y="61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136705</xdr:rowOff>
    </xdr:from>
    <xdr:ext cx="534377" cy="259045"/>
    <xdr:sp macro="" textlink="">
      <xdr:nvSpPr>
        <xdr:cNvPr id="322" name="テキスト ボックス 321"/>
        <xdr:cNvSpPr txBox="1"/>
      </xdr:nvSpPr>
      <xdr:spPr>
        <a:xfrm>
          <a:off x="6705111" y="59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11470</xdr:rowOff>
    </xdr:from>
    <xdr:to>
      <xdr:col>15</xdr:col>
      <xdr:colOff>180975</xdr:colOff>
      <xdr:row>58</xdr:row>
      <xdr:rowOff>34623</xdr:rowOff>
    </xdr:to>
    <xdr:cxnSp macro="">
      <xdr:nvCxnSpPr>
        <xdr:cNvPr id="349" name="直線コネクタ 348"/>
        <xdr:cNvCxnSpPr/>
      </xdr:nvCxnSpPr>
      <xdr:spPr>
        <a:xfrm flipV="1">
          <a:off x="9639300" y="9955570"/>
          <a:ext cx="8382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34623</xdr:rowOff>
    </xdr:from>
    <xdr:to>
      <xdr:col>14</xdr:col>
      <xdr:colOff>28575</xdr:colOff>
      <xdr:row>58</xdr:row>
      <xdr:rowOff>45932</xdr:rowOff>
    </xdr:to>
    <xdr:cxnSp macro="">
      <xdr:nvCxnSpPr>
        <xdr:cNvPr id="352" name="直線コネクタ 351"/>
        <xdr:cNvCxnSpPr/>
      </xdr:nvCxnSpPr>
      <xdr:spPr>
        <a:xfrm flipV="1">
          <a:off x="8750300" y="9978723"/>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97652</xdr:rowOff>
    </xdr:from>
    <xdr:ext cx="534377" cy="259045"/>
    <xdr:sp macro="" textlink="">
      <xdr:nvSpPr>
        <xdr:cNvPr id="354" name="テキスト ボックス 353"/>
        <xdr:cNvSpPr txBox="1"/>
      </xdr:nvSpPr>
      <xdr:spPr>
        <a:xfrm>
          <a:off x="9372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11951</xdr:rowOff>
    </xdr:from>
    <xdr:to>
      <xdr:col>12</xdr:col>
      <xdr:colOff>511175</xdr:colOff>
      <xdr:row>58</xdr:row>
      <xdr:rowOff>45932</xdr:rowOff>
    </xdr:to>
    <xdr:cxnSp macro="">
      <xdr:nvCxnSpPr>
        <xdr:cNvPr id="355" name="直線コネクタ 354"/>
        <xdr:cNvCxnSpPr/>
      </xdr:nvCxnSpPr>
      <xdr:spPr>
        <a:xfrm>
          <a:off x="7861300" y="9956051"/>
          <a:ext cx="889000" cy="3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105962</xdr:rowOff>
    </xdr:from>
    <xdr:ext cx="534377" cy="259045"/>
    <xdr:sp macro="" textlink="">
      <xdr:nvSpPr>
        <xdr:cNvPr id="357" name="テキスト ボックス 356"/>
        <xdr:cNvSpPr txBox="1"/>
      </xdr:nvSpPr>
      <xdr:spPr>
        <a:xfrm>
          <a:off x="8483111" y="100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150316</xdr:rowOff>
    </xdr:from>
    <xdr:to>
      <xdr:col>11</xdr:col>
      <xdr:colOff>307975</xdr:colOff>
      <xdr:row>58</xdr:row>
      <xdr:rowOff>11951</xdr:rowOff>
    </xdr:to>
    <xdr:cxnSp macro="">
      <xdr:nvCxnSpPr>
        <xdr:cNvPr id="358" name="直線コネクタ 357"/>
        <xdr:cNvCxnSpPr/>
      </xdr:nvCxnSpPr>
      <xdr:spPr>
        <a:xfrm>
          <a:off x="6972300" y="9922966"/>
          <a:ext cx="889000" cy="3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120823</xdr:rowOff>
    </xdr:from>
    <xdr:ext cx="534377" cy="259045"/>
    <xdr:sp macro="" textlink="">
      <xdr:nvSpPr>
        <xdr:cNvPr id="360" name="テキスト ボックス 359"/>
        <xdr:cNvSpPr txBox="1"/>
      </xdr:nvSpPr>
      <xdr:spPr>
        <a:xfrm>
          <a:off x="7594111" y="100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116798</xdr:rowOff>
    </xdr:from>
    <xdr:ext cx="534377" cy="259045"/>
    <xdr:sp macro="" textlink="">
      <xdr:nvSpPr>
        <xdr:cNvPr id="362" name="テキスト ボックス 361"/>
        <xdr:cNvSpPr txBox="1"/>
      </xdr:nvSpPr>
      <xdr:spPr>
        <a:xfrm>
          <a:off x="6705111" y="100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132120</xdr:rowOff>
    </xdr:from>
    <xdr:to>
      <xdr:col>15</xdr:col>
      <xdr:colOff>231775</xdr:colOff>
      <xdr:row>58</xdr:row>
      <xdr:rowOff>62270</xdr:rowOff>
    </xdr:to>
    <xdr:sp macro="" textlink="">
      <xdr:nvSpPr>
        <xdr:cNvPr id="368" name="円/楕円 367"/>
        <xdr:cNvSpPr/>
      </xdr:nvSpPr>
      <xdr:spPr>
        <a:xfrm>
          <a:off x="10426700" y="99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91497</xdr:rowOff>
    </xdr:from>
    <xdr:ext cx="599010" cy="259045"/>
    <xdr:sp macro="" textlink="">
      <xdr:nvSpPr>
        <xdr:cNvPr id="369" name="普通建設事業費該当値テキスト"/>
        <xdr:cNvSpPr txBox="1"/>
      </xdr:nvSpPr>
      <xdr:spPr>
        <a:xfrm>
          <a:off x="10528300" y="969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155273</xdr:rowOff>
    </xdr:from>
    <xdr:to>
      <xdr:col>14</xdr:col>
      <xdr:colOff>79375</xdr:colOff>
      <xdr:row>58</xdr:row>
      <xdr:rowOff>85423</xdr:rowOff>
    </xdr:to>
    <xdr:sp macro="" textlink="">
      <xdr:nvSpPr>
        <xdr:cNvPr id="370" name="円/楕円 369"/>
        <xdr:cNvSpPr/>
      </xdr:nvSpPr>
      <xdr:spPr>
        <a:xfrm>
          <a:off x="9588500" y="99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101950</xdr:rowOff>
    </xdr:from>
    <xdr:ext cx="599010" cy="259045"/>
    <xdr:sp macro="" textlink="">
      <xdr:nvSpPr>
        <xdr:cNvPr id="371" name="テキスト ボックス 370"/>
        <xdr:cNvSpPr txBox="1"/>
      </xdr:nvSpPr>
      <xdr:spPr>
        <a:xfrm>
          <a:off x="9339794" y="97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166582</xdr:rowOff>
    </xdr:from>
    <xdr:to>
      <xdr:col>12</xdr:col>
      <xdr:colOff>561975</xdr:colOff>
      <xdr:row>58</xdr:row>
      <xdr:rowOff>96732</xdr:rowOff>
    </xdr:to>
    <xdr:sp macro="" textlink="">
      <xdr:nvSpPr>
        <xdr:cNvPr id="372" name="円/楕円 371"/>
        <xdr:cNvSpPr/>
      </xdr:nvSpPr>
      <xdr:spPr>
        <a:xfrm>
          <a:off x="8699500" y="993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113259</xdr:rowOff>
    </xdr:from>
    <xdr:ext cx="599010" cy="259045"/>
    <xdr:sp macro="" textlink="">
      <xdr:nvSpPr>
        <xdr:cNvPr id="373" name="テキスト ボックス 372"/>
        <xdr:cNvSpPr txBox="1"/>
      </xdr:nvSpPr>
      <xdr:spPr>
        <a:xfrm>
          <a:off x="8450794" y="971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132601</xdr:rowOff>
    </xdr:from>
    <xdr:to>
      <xdr:col>11</xdr:col>
      <xdr:colOff>358775</xdr:colOff>
      <xdr:row>58</xdr:row>
      <xdr:rowOff>62751</xdr:rowOff>
    </xdr:to>
    <xdr:sp macro="" textlink="">
      <xdr:nvSpPr>
        <xdr:cNvPr id="374" name="円/楕円 373"/>
        <xdr:cNvSpPr/>
      </xdr:nvSpPr>
      <xdr:spPr>
        <a:xfrm>
          <a:off x="7810500" y="99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79278</xdr:rowOff>
    </xdr:from>
    <xdr:ext cx="599010" cy="259045"/>
    <xdr:sp macro="" textlink="">
      <xdr:nvSpPr>
        <xdr:cNvPr id="375" name="テキスト ボックス 374"/>
        <xdr:cNvSpPr txBox="1"/>
      </xdr:nvSpPr>
      <xdr:spPr>
        <a:xfrm>
          <a:off x="7561794" y="968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99516</xdr:rowOff>
    </xdr:from>
    <xdr:to>
      <xdr:col>10</xdr:col>
      <xdr:colOff>155575</xdr:colOff>
      <xdr:row>58</xdr:row>
      <xdr:rowOff>29666</xdr:rowOff>
    </xdr:to>
    <xdr:sp macro="" textlink="">
      <xdr:nvSpPr>
        <xdr:cNvPr id="376" name="円/楕円 375"/>
        <xdr:cNvSpPr/>
      </xdr:nvSpPr>
      <xdr:spPr>
        <a:xfrm>
          <a:off x="6921500" y="987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46193</xdr:rowOff>
    </xdr:from>
    <xdr:ext cx="599010" cy="259045"/>
    <xdr:sp macro="" textlink="">
      <xdr:nvSpPr>
        <xdr:cNvPr id="377" name="テキスト ボックス 376"/>
        <xdr:cNvSpPr txBox="1"/>
      </xdr:nvSpPr>
      <xdr:spPr>
        <a:xfrm>
          <a:off x="6672794" y="964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141846</xdr:rowOff>
    </xdr:from>
    <xdr:to>
      <xdr:col>15</xdr:col>
      <xdr:colOff>180975</xdr:colOff>
      <xdr:row>79</xdr:row>
      <xdr:rowOff>83863</xdr:rowOff>
    </xdr:to>
    <xdr:cxnSp macro="">
      <xdr:nvCxnSpPr>
        <xdr:cNvPr id="408" name="直線コネクタ 407"/>
        <xdr:cNvCxnSpPr/>
      </xdr:nvCxnSpPr>
      <xdr:spPr>
        <a:xfrm flipV="1">
          <a:off x="9639300" y="13514946"/>
          <a:ext cx="838200" cy="1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124581</xdr:rowOff>
    </xdr:from>
    <xdr:ext cx="534377" cy="259045"/>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91046</xdr:rowOff>
    </xdr:from>
    <xdr:to>
      <xdr:col>15</xdr:col>
      <xdr:colOff>231775</xdr:colOff>
      <xdr:row>79</xdr:row>
      <xdr:rowOff>21196</xdr:rowOff>
    </xdr:to>
    <xdr:sp macro="" textlink="">
      <xdr:nvSpPr>
        <xdr:cNvPr id="418" name="円/楕円 417"/>
        <xdr:cNvSpPr/>
      </xdr:nvSpPr>
      <xdr:spPr>
        <a:xfrm>
          <a:off x="10426700" y="134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113923</xdr:rowOff>
    </xdr:from>
    <xdr:ext cx="599010" cy="259045"/>
    <xdr:sp macro="" textlink="">
      <xdr:nvSpPr>
        <xdr:cNvPr id="419" name="普通建設事業費 （ うち新規整備　）該当値テキスト"/>
        <xdr:cNvSpPr txBox="1"/>
      </xdr:nvSpPr>
      <xdr:spPr>
        <a:xfrm>
          <a:off x="10528300" y="133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118,029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33063</xdr:rowOff>
    </xdr:from>
    <xdr:to>
      <xdr:col>14</xdr:col>
      <xdr:colOff>79375</xdr:colOff>
      <xdr:row>79</xdr:row>
      <xdr:rowOff>134663</xdr:rowOff>
    </xdr:to>
    <xdr:sp macro="" textlink="">
      <xdr:nvSpPr>
        <xdr:cNvPr id="420" name="円/楕円 419"/>
        <xdr:cNvSpPr/>
      </xdr:nvSpPr>
      <xdr:spPr>
        <a:xfrm>
          <a:off x="9588500" y="13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125790</xdr:rowOff>
    </xdr:from>
    <xdr:ext cx="534377" cy="259045"/>
    <xdr:sp macro="" textlink="">
      <xdr:nvSpPr>
        <xdr:cNvPr id="421" name="テキスト ボックス 420"/>
        <xdr:cNvSpPr txBox="1"/>
      </xdr:nvSpPr>
      <xdr:spPr>
        <a:xfrm>
          <a:off x="9372111" y="136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505</xdr:rowOff>
    </xdr:from>
    <xdr:to>
      <xdr:col>15</xdr:col>
      <xdr:colOff>180975</xdr:colOff>
      <xdr:row>98</xdr:row>
      <xdr:rowOff>84737</xdr:rowOff>
    </xdr:to>
    <xdr:cxnSp macro="">
      <xdr:nvCxnSpPr>
        <xdr:cNvPr id="450" name="直線コネクタ 449"/>
        <xdr:cNvCxnSpPr/>
      </xdr:nvCxnSpPr>
      <xdr:spPr>
        <a:xfrm>
          <a:off x="9639300" y="16631155"/>
          <a:ext cx="838200" cy="25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120088</xdr:rowOff>
    </xdr:from>
    <xdr:ext cx="534377" cy="259045"/>
    <xdr:sp macro="" textlink="">
      <xdr:nvSpPr>
        <xdr:cNvPr id="454" name="テキスト ボックス 453"/>
        <xdr:cNvSpPr txBox="1"/>
      </xdr:nvSpPr>
      <xdr:spPr>
        <a:xfrm>
          <a:off x="9372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33937</xdr:rowOff>
    </xdr:from>
    <xdr:to>
      <xdr:col>15</xdr:col>
      <xdr:colOff>231775</xdr:colOff>
      <xdr:row>98</xdr:row>
      <xdr:rowOff>135537</xdr:rowOff>
    </xdr:to>
    <xdr:sp macro="" textlink="">
      <xdr:nvSpPr>
        <xdr:cNvPr id="460" name="円/楕円 459"/>
        <xdr:cNvSpPr/>
      </xdr:nvSpPr>
      <xdr:spPr>
        <a:xfrm>
          <a:off x="10426700" y="168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12364</xdr:rowOff>
    </xdr:from>
    <xdr:ext cx="534377" cy="259045"/>
    <xdr:sp macro="" textlink="">
      <xdr:nvSpPr>
        <xdr:cNvPr id="461" name="普通建設事業費 （ うち更新整備　）該当値テキスト"/>
        <xdr:cNvSpPr txBox="1"/>
      </xdr:nvSpPr>
      <xdr:spPr>
        <a:xfrm>
          <a:off x="10528300" y="168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121155</xdr:rowOff>
    </xdr:from>
    <xdr:to>
      <xdr:col>14</xdr:col>
      <xdr:colOff>79375</xdr:colOff>
      <xdr:row>97</xdr:row>
      <xdr:rowOff>51305</xdr:rowOff>
    </xdr:to>
    <xdr:sp macro="" textlink="">
      <xdr:nvSpPr>
        <xdr:cNvPr id="462" name="円/楕円 461"/>
        <xdr:cNvSpPr/>
      </xdr:nvSpPr>
      <xdr:spPr>
        <a:xfrm>
          <a:off x="9588500" y="165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67832</xdr:rowOff>
    </xdr:from>
    <xdr:ext cx="534377" cy="259045"/>
    <xdr:sp macro="" textlink="">
      <xdr:nvSpPr>
        <xdr:cNvPr id="463" name="テキスト ボックス 462"/>
        <xdr:cNvSpPr txBox="1"/>
      </xdr:nvSpPr>
      <xdr:spPr>
        <a:xfrm>
          <a:off x="9372111" y="1635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100440</xdr:rowOff>
    </xdr:from>
    <xdr:to>
      <xdr:col>23</xdr:col>
      <xdr:colOff>517525</xdr:colOff>
      <xdr:row>38</xdr:row>
      <xdr:rowOff>118587</xdr:rowOff>
    </xdr:to>
    <xdr:cxnSp macro="">
      <xdr:nvCxnSpPr>
        <xdr:cNvPr id="490" name="直線コネクタ 489"/>
        <xdr:cNvCxnSpPr/>
      </xdr:nvCxnSpPr>
      <xdr:spPr>
        <a:xfrm flipV="1">
          <a:off x="15481300" y="6615540"/>
          <a:ext cx="8382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32959</xdr:rowOff>
    </xdr:from>
    <xdr:ext cx="469744" cy="259045"/>
    <xdr:sp macro="" textlink="">
      <xdr:nvSpPr>
        <xdr:cNvPr id="491" name="災害復旧事業費平均値テキスト"/>
        <xdr:cNvSpPr txBox="1"/>
      </xdr:nvSpPr>
      <xdr:spPr>
        <a:xfrm>
          <a:off x="16370300" y="654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118587</xdr:rowOff>
    </xdr:from>
    <xdr:to>
      <xdr:col>22</xdr:col>
      <xdr:colOff>365125</xdr:colOff>
      <xdr:row>38</xdr:row>
      <xdr:rowOff>130232</xdr:rowOff>
    </xdr:to>
    <xdr:cxnSp macro="">
      <xdr:nvCxnSpPr>
        <xdr:cNvPr id="493" name="直線コネクタ 492"/>
        <xdr:cNvCxnSpPr/>
      </xdr:nvCxnSpPr>
      <xdr:spPr>
        <a:xfrm flipV="1">
          <a:off x="14592300" y="6633687"/>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130232</xdr:rowOff>
    </xdr:from>
    <xdr:to>
      <xdr:col>21</xdr:col>
      <xdr:colOff>161925</xdr:colOff>
      <xdr:row>38</xdr:row>
      <xdr:rowOff>134168</xdr:rowOff>
    </xdr:to>
    <xdr:cxnSp macro="">
      <xdr:nvCxnSpPr>
        <xdr:cNvPr id="496" name="直線コネクタ 495"/>
        <xdr:cNvCxnSpPr/>
      </xdr:nvCxnSpPr>
      <xdr:spPr>
        <a:xfrm flipV="1">
          <a:off x="13703300" y="6645332"/>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134168</xdr:rowOff>
    </xdr:from>
    <xdr:to>
      <xdr:col>19</xdr:col>
      <xdr:colOff>644525</xdr:colOff>
      <xdr:row>38</xdr:row>
      <xdr:rowOff>138195</xdr:rowOff>
    </xdr:to>
    <xdr:cxnSp macro="">
      <xdr:nvCxnSpPr>
        <xdr:cNvPr id="499" name="直線コネクタ 498"/>
        <xdr:cNvCxnSpPr/>
      </xdr:nvCxnSpPr>
      <xdr:spPr>
        <a:xfrm flipV="1">
          <a:off x="12814300" y="6649268"/>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49640</xdr:rowOff>
    </xdr:from>
    <xdr:to>
      <xdr:col>23</xdr:col>
      <xdr:colOff>568325</xdr:colOff>
      <xdr:row>38</xdr:row>
      <xdr:rowOff>151240</xdr:rowOff>
    </xdr:to>
    <xdr:sp macro="" textlink="">
      <xdr:nvSpPr>
        <xdr:cNvPr id="509" name="円/楕円 508"/>
        <xdr:cNvSpPr/>
      </xdr:nvSpPr>
      <xdr:spPr>
        <a:xfrm>
          <a:off x="16268700" y="6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9017</xdr:rowOff>
    </xdr:from>
    <xdr:ext cx="469744" cy="259045"/>
    <xdr:sp macro="" textlink="">
      <xdr:nvSpPr>
        <xdr:cNvPr id="510" name="災害復旧事業費該当値テキスト"/>
        <xdr:cNvSpPr txBox="1"/>
      </xdr:nvSpPr>
      <xdr:spPr>
        <a:xfrm>
          <a:off x="16370300" y="635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67787</xdr:rowOff>
    </xdr:from>
    <xdr:to>
      <xdr:col>22</xdr:col>
      <xdr:colOff>415925</xdr:colOff>
      <xdr:row>38</xdr:row>
      <xdr:rowOff>169387</xdr:rowOff>
    </xdr:to>
    <xdr:sp macro="" textlink="">
      <xdr:nvSpPr>
        <xdr:cNvPr id="511" name="円/楕円 510"/>
        <xdr:cNvSpPr/>
      </xdr:nvSpPr>
      <xdr:spPr>
        <a:xfrm>
          <a:off x="15430500" y="65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160514</xdr:rowOff>
    </xdr:from>
    <xdr:ext cx="469744" cy="259045"/>
    <xdr:sp macro="" textlink="">
      <xdr:nvSpPr>
        <xdr:cNvPr id="512" name="テキスト ボックス 511"/>
        <xdr:cNvSpPr txBox="1"/>
      </xdr:nvSpPr>
      <xdr:spPr>
        <a:xfrm>
          <a:off x="15246427" y="667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79432</xdr:rowOff>
    </xdr:from>
    <xdr:to>
      <xdr:col>21</xdr:col>
      <xdr:colOff>212725</xdr:colOff>
      <xdr:row>39</xdr:row>
      <xdr:rowOff>9582</xdr:rowOff>
    </xdr:to>
    <xdr:sp macro="" textlink="">
      <xdr:nvSpPr>
        <xdr:cNvPr id="513" name="円/楕円 512"/>
        <xdr:cNvSpPr/>
      </xdr:nvSpPr>
      <xdr:spPr>
        <a:xfrm>
          <a:off x="14541500" y="65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709</xdr:rowOff>
    </xdr:from>
    <xdr:ext cx="469744" cy="259045"/>
    <xdr:sp macro="" textlink="">
      <xdr:nvSpPr>
        <xdr:cNvPr id="514" name="テキスト ボックス 513"/>
        <xdr:cNvSpPr txBox="1"/>
      </xdr:nvSpPr>
      <xdr:spPr>
        <a:xfrm>
          <a:off x="14357427" y="668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83368</xdr:rowOff>
    </xdr:from>
    <xdr:to>
      <xdr:col>20</xdr:col>
      <xdr:colOff>9525</xdr:colOff>
      <xdr:row>39</xdr:row>
      <xdr:rowOff>13518</xdr:rowOff>
    </xdr:to>
    <xdr:sp macro="" textlink="">
      <xdr:nvSpPr>
        <xdr:cNvPr id="515" name="円/楕円 514"/>
        <xdr:cNvSpPr/>
      </xdr:nvSpPr>
      <xdr:spPr>
        <a:xfrm>
          <a:off x="13652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4645</xdr:rowOff>
    </xdr:from>
    <xdr:ext cx="469744" cy="259045"/>
    <xdr:sp macro="" textlink="">
      <xdr:nvSpPr>
        <xdr:cNvPr id="516" name="テキスト ボックス 515"/>
        <xdr:cNvSpPr txBox="1"/>
      </xdr:nvSpPr>
      <xdr:spPr>
        <a:xfrm>
          <a:off x="13468427" y="66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87395</xdr:rowOff>
    </xdr:from>
    <xdr:to>
      <xdr:col>18</xdr:col>
      <xdr:colOff>492125</xdr:colOff>
      <xdr:row>39</xdr:row>
      <xdr:rowOff>17545</xdr:rowOff>
    </xdr:to>
    <xdr:sp macro="" textlink="">
      <xdr:nvSpPr>
        <xdr:cNvPr id="517" name="円/楕円 516"/>
        <xdr:cNvSpPr/>
      </xdr:nvSpPr>
      <xdr:spPr>
        <a:xfrm>
          <a:off x="12763500" y="66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8672</xdr:rowOff>
    </xdr:from>
    <xdr:ext cx="378565" cy="259045"/>
    <xdr:sp macro="" textlink="">
      <xdr:nvSpPr>
        <xdr:cNvPr id="518" name="テキスト ボックス 517"/>
        <xdr:cNvSpPr txBox="1"/>
      </xdr:nvSpPr>
      <xdr:spPr>
        <a:xfrm>
          <a:off x="12625017" y="669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122002</xdr:rowOff>
    </xdr:from>
    <xdr:to>
      <xdr:col>23</xdr:col>
      <xdr:colOff>517525</xdr:colOff>
      <xdr:row>75</xdr:row>
      <xdr:rowOff>135288</xdr:rowOff>
    </xdr:to>
    <xdr:cxnSp macro="">
      <xdr:nvCxnSpPr>
        <xdr:cNvPr id="594" name="直線コネクタ 593"/>
        <xdr:cNvCxnSpPr/>
      </xdr:nvCxnSpPr>
      <xdr:spPr>
        <a:xfrm>
          <a:off x="15481300" y="12980752"/>
          <a:ext cx="8382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122002</xdr:rowOff>
    </xdr:from>
    <xdr:to>
      <xdr:col>22</xdr:col>
      <xdr:colOff>365125</xdr:colOff>
      <xdr:row>75</xdr:row>
      <xdr:rowOff>124914</xdr:rowOff>
    </xdr:to>
    <xdr:cxnSp macro="">
      <xdr:nvCxnSpPr>
        <xdr:cNvPr id="597" name="直線コネクタ 596"/>
        <xdr:cNvCxnSpPr/>
      </xdr:nvCxnSpPr>
      <xdr:spPr>
        <a:xfrm flipV="1">
          <a:off x="14592300" y="12980752"/>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74903</xdr:rowOff>
    </xdr:from>
    <xdr:ext cx="534377" cy="259045"/>
    <xdr:sp macro="" textlink="">
      <xdr:nvSpPr>
        <xdr:cNvPr id="599" name="テキスト ボックス 598"/>
        <xdr:cNvSpPr txBox="1"/>
      </xdr:nvSpPr>
      <xdr:spPr>
        <a:xfrm>
          <a:off x="15214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124914</xdr:rowOff>
    </xdr:from>
    <xdr:to>
      <xdr:col>21</xdr:col>
      <xdr:colOff>161925</xdr:colOff>
      <xdr:row>75</xdr:row>
      <xdr:rowOff>128412</xdr:rowOff>
    </xdr:to>
    <xdr:cxnSp macro="">
      <xdr:nvCxnSpPr>
        <xdr:cNvPr id="600" name="直線コネクタ 599"/>
        <xdr:cNvCxnSpPr/>
      </xdr:nvCxnSpPr>
      <xdr:spPr>
        <a:xfrm flipV="1">
          <a:off x="13703300" y="12983664"/>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73203</xdr:rowOff>
    </xdr:from>
    <xdr:ext cx="534377" cy="259045"/>
    <xdr:sp macro="" textlink="">
      <xdr:nvSpPr>
        <xdr:cNvPr id="602" name="テキスト ボックス 601"/>
        <xdr:cNvSpPr txBox="1"/>
      </xdr:nvSpPr>
      <xdr:spPr>
        <a:xfrm>
          <a:off x="14325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128201</xdr:rowOff>
    </xdr:from>
    <xdr:to>
      <xdr:col>19</xdr:col>
      <xdr:colOff>644525</xdr:colOff>
      <xdr:row>75</xdr:row>
      <xdr:rowOff>128412</xdr:rowOff>
    </xdr:to>
    <xdr:cxnSp macro="">
      <xdr:nvCxnSpPr>
        <xdr:cNvPr id="603" name="直線コネクタ 602"/>
        <xdr:cNvCxnSpPr/>
      </xdr:nvCxnSpPr>
      <xdr:spPr>
        <a:xfrm>
          <a:off x="12814300" y="12986951"/>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73613</xdr:rowOff>
    </xdr:from>
    <xdr:ext cx="534377" cy="259045"/>
    <xdr:sp macro="" textlink="">
      <xdr:nvSpPr>
        <xdr:cNvPr id="605" name="テキスト ボックス 604"/>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67698</xdr:rowOff>
    </xdr:from>
    <xdr:ext cx="534377" cy="259045"/>
    <xdr:sp macro="" textlink="">
      <xdr:nvSpPr>
        <xdr:cNvPr id="607" name="テキスト ボックス 606"/>
        <xdr:cNvSpPr txBox="1"/>
      </xdr:nvSpPr>
      <xdr:spPr>
        <a:xfrm>
          <a:off x="12547111" y="132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84488</xdr:rowOff>
    </xdr:from>
    <xdr:to>
      <xdr:col>23</xdr:col>
      <xdr:colOff>568325</xdr:colOff>
      <xdr:row>76</xdr:row>
      <xdr:rowOff>14638</xdr:rowOff>
    </xdr:to>
    <xdr:sp macro="" textlink="">
      <xdr:nvSpPr>
        <xdr:cNvPr id="613" name="円/楕円 612"/>
        <xdr:cNvSpPr/>
      </xdr:nvSpPr>
      <xdr:spPr>
        <a:xfrm>
          <a:off x="16268700" y="129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107365</xdr:rowOff>
    </xdr:from>
    <xdr:ext cx="599010" cy="259045"/>
    <xdr:sp macro="" textlink="">
      <xdr:nvSpPr>
        <xdr:cNvPr id="614" name="公債費該当値テキスト"/>
        <xdr:cNvSpPr txBox="1"/>
      </xdr:nvSpPr>
      <xdr:spPr>
        <a:xfrm>
          <a:off x="16370300" y="1279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113,465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71202</xdr:rowOff>
    </xdr:from>
    <xdr:to>
      <xdr:col>22</xdr:col>
      <xdr:colOff>415925</xdr:colOff>
      <xdr:row>76</xdr:row>
      <xdr:rowOff>1352</xdr:rowOff>
    </xdr:to>
    <xdr:sp macro="" textlink="">
      <xdr:nvSpPr>
        <xdr:cNvPr id="615" name="円/楕円 614"/>
        <xdr:cNvSpPr/>
      </xdr:nvSpPr>
      <xdr:spPr>
        <a:xfrm>
          <a:off x="15430500" y="129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17879</xdr:rowOff>
    </xdr:from>
    <xdr:ext cx="599010" cy="259045"/>
    <xdr:sp macro="" textlink="">
      <xdr:nvSpPr>
        <xdr:cNvPr id="616" name="テキスト ボックス 615"/>
        <xdr:cNvSpPr txBox="1"/>
      </xdr:nvSpPr>
      <xdr:spPr>
        <a:xfrm>
          <a:off x="15181794" y="1270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74114</xdr:rowOff>
    </xdr:from>
    <xdr:to>
      <xdr:col>21</xdr:col>
      <xdr:colOff>212725</xdr:colOff>
      <xdr:row>76</xdr:row>
      <xdr:rowOff>4263</xdr:rowOff>
    </xdr:to>
    <xdr:sp macro="" textlink="">
      <xdr:nvSpPr>
        <xdr:cNvPr id="617" name="円/楕円 616"/>
        <xdr:cNvSpPr/>
      </xdr:nvSpPr>
      <xdr:spPr>
        <a:xfrm>
          <a:off x="14541500" y="129328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20791</xdr:rowOff>
    </xdr:from>
    <xdr:ext cx="599010" cy="259045"/>
    <xdr:sp macro="" textlink="">
      <xdr:nvSpPr>
        <xdr:cNvPr id="618" name="テキスト ボックス 617"/>
        <xdr:cNvSpPr txBox="1"/>
      </xdr:nvSpPr>
      <xdr:spPr>
        <a:xfrm>
          <a:off x="14292794" y="1270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77612</xdr:rowOff>
    </xdr:from>
    <xdr:to>
      <xdr:col>20</xdr:col>
      <xdr:colOff>9525</xdr:colOff>
      <xdr:row>76</xdr:row>
      <xdr:rowOff>7761</xdr:rowOff>
    </xdr:to>
    <xdr:sp macro="" textlink="">
      <xdr:nvSpPr>
        <xdr:cNvPr id="619" name="円/楕円 618"/>
        <xdr:cNvSpPr/>
      </xdr:nvSpPr>
      <xdr:spPr>
        <a:xfrm>
          <a:off x="13652500" y="129363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24289</xdr:rowOff>
    </xdr:from>
    <xdr:ext cx="599010" cy="259045"/>
    <xdr:sp macro="" textlink="">
      <xdr:nvSpPr>
        <xdr:cNvPr id="620" name="テキスト ボックス 619"/>
        <xdr:cNvSpPr txBox="1"/>
      </xdr:nvSpPr>
      <xdr:spPr>
        <a:xfrm>
          <a:off x="13403794" y="1271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77401</xdr:rowOff>
    </xdr:from>
    <xdr:to>
      <xdr:col>18</xdr:col>
      <xdr:colOff>492125</xdr:colOff>
      <xdr:row>76</xdr:row>
      <xdr:rowOff>7551</xdr:rowOff>
    </xdr:to>
    <xdr:sp macro="" textlink="">
      <xdr:nvSpPr>
        <xdr:cNvPr id="621" name="円/楕円 620"/>
        <xdr:cNvSpPr/>
      </xdr:nvSpPr>
      <xdr:spPr>
        <a:xfrm>
          <a:off x="12763500" y="129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24078</xdr:rowOff>
    </xdr:from>
    <xdr:ext cx="599010" cy="259045"/>
    <xdr:sp macro="" textlink="">
      <xdr:nvSpPr>
        <xdr:cNvPr id="622" name="テキスト ボックス 621"/>
        <xdr:cNvSpPr txBox="1"/>
      </xdr:nvSpPr>
      <xdr:spPr>
        <a:xfrm>
          <a:off x="12514794" y="1271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159851</xdr:rowOff>
    </xdr:from>
    <xdr:to>
      <xdr:col>23</xdr:col>
      <xdr:colOff>517525</xdr:colOff>
      <xdr:row>98</xdr:row>
      <xdr:rowOff>15638</xdr:rowOff>
    </xdr:to>
    <xdr:cxnSp macro="">
      <xdr:nvCxnSpPr>
        <xdr:cNvPr id="647" name="直線コネクタ 646"/>
        <xdr:cNvCxnSpPr/>
      </xdr:nvCxnSpPr>
      <xdr:spPr>
        <a:xfrm>
          <a:off x="15481300" y="16790501"/>
          <a:ext cx="8382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109482</xdr:rowOff>
    </xdr:from>
    <xdr:to>
      <xdr:col>22</xdr:col>
      <xdr:colOff>365125</xdr:colOff>
      <xdr:row>97</xdr:row>
      <xdr:rowOff>159851</xdr:rowOff>
    </xdr:to>
    <xdr:cxnSp macro="">
      <xdr:nvCxnSpPr>
        <xdr:cNvPr id="650" name="直線コネクタ 649"/>
        <xdr:cNvCxnSpPr/>
      </xdr:nvCxnSpPr>
      <xdr:spPr>
        <a:xfrm>
          <a:off x="14592300" y="16740132"/>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109482</xdr:rowOff>
    </xdr:from>
    <xdr:to>
      <xdr:col>21</xdr:col>
      <xdr:colOff>161925</xdr:colOff>
      <xdr:row>98</xdr:row>
      <xdr:rowOff>9891</xdr:rowOff>
    </xdr:to>
    <xdr:cxnSp macro="">
      <xdr:nvCxnSpPr>
        <xdr:cNvPr id="653" name="直線コネクタ 652"/>
        <xdr:cNvCxnSpPr/>
      </xdr:nvCxnSpPr>
      <xdr:spPr>
        <a:xfrm flipV="1">
          <a:off x="13703300" y="16740132"/>
          <a:ext cx="889000" cy="7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46401</xdr:rowOff>
    </xdr:from>
    <xdr:ext cx="534377" cy="259045"/>
    <xdr:sp macro="" textlink="">
      <xdr:nvSpPr>
        <xdr:cNvPr id="655" name="テキスト ボックス 654"/>
        <xdr:cNvSpPr txBox="1"/>
      </xdr:nvSpPr>
      <xdr:spPr>
        <a:xfrm>
          <a:off x="14325111" y="168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9891</xdr:rowOff>
    </xdr:from>
    <xdr:to>
      <xdr:col>19</xdr:col>
      <xdr:colOff>644525</xdr:colOff>
      <xdr:row>98</xdr:row>
      <xdr:rowOff>10139</xdr:rowOff>
    </xdr:to>
    <xdr:cxnSp macro="">
      <xdr:nvCxnSpPr>
        <xdr:cNvPr id="656" name="直線コネクタ 655"/>
        <xdr:cNvCxnSpPr/>
      </xdr:nvCxnSpPr>
      <xdr:spPr>
        <a:xfrm flipV="1">
          <a:off x="12814300" y="16811991"/>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74297</xdr:rowOff>
    </xdr:from>
    <xdr:ext cx="534377" cy="259045"/>
    <xdr:sp macro="" textlink="">
      <xdr:nvSpPr>
        <xdr:cNvPr id="660" name="テキスト ボックス 659"/>
        <xdr:cNvSpPr txBox="1"/>
      </xdr:nvSpPr>
      <xdr:spPr>
        <a:xfrm>
          <a:off x="12547111" y="165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136288</xdr:rowOff>
    </xdr:from>
    <xdr:to>
      <xdr:col>23</xdr:col>
      <xdr:colOff>568325</xdr:colOff>
      <xdr:row>98</xdr:row>
      <xdr:rowOff>66438</xdr:rowOff>
    </xdr:to>
    <xdr:sp macro="" textlink="">
      <xdr:nvSpPr>
        <xdr:cNvPr id="666" name="円/楕円 665"/>
        <xdr:cNvSpPr/>
      </xdr:nvSpPr>
      <xdr:spPr>
        <a:xfrm>
          <a:off x="16268700" y="167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109051</xdr:rowOff>
    </xdr:from>
    <xdr:to>
      <xdr:col>22</xdr:col>
      <xdr:colOff>415925</xdr:colOff>
      <xdr:row>98</xdr:row>
      <xdr:rowOff>39201</xdr:rowOff>
    </xdr:to>
    <xdr:sp macro="" textlink="">
      <xdr:nvSpPr>
        <xdr:cNvPr id="668" name="円/楕円 667"/>
        <xdr:cNvSpPr/>
      </xdr:nvSpPr>
      <xdr:spPr>
        <a:xfrm>
          <a:off x="15430500" y="167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30328</xdr:rowOff>
    </xdr:from>
    <xdr:ext cx="534377" cy="259045"/>
    <xdr:sp macro="" textlink="">
      <xdr:nvSpPr>
        <xdr:cNvPr id="669" name="テキスト ボックス 668"/>
        <xdr:cNvSpPr txBox="1"/>
      </xdr:nvSpPr>
      <xdr:spPr>
        <a:xfrm>
          <a:off x="15214111" y="1683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58682</xdr:rowOff>
    </xdr:from>
    <xdr:to>
      <xdr:col>21</xdr:col>
      <xdr:colOff>212725</xdr:colOff>
      <xdr:row>97</xdr:row>
      <xdr:rowOff>160282</xdr:rowOff>
    </xdr:to>
    <xdr:sp macro="" textlink="">
      <xdr:nvSpPr>
        <xdr:cNvPr id="670" name="円/楕円 669"/>
        <xdr:cNvSpPr/>
      </xdr:nvSpPr>
      <xdr:spPr>
        <a:xfrm>
          <a:off x="14541500" y="166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5359</xdr:rowOff>
    </xdr:from>
    <xdr:ext cx="599010" cy="259045"/>
    <xdr:sp macro="" textlink="">
      <xdr:nvSpPr>
        <xdr:cNvPr id="671" name="テキスト ボックス 670"/>
        <xdr:cNvSpPr txBox="1"/>
      </xdr:nvSpPr>
      <xdr:spPr>
        <a:xfrm>
          <a:off x="14292794" y="1646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130541</xdr:rowOff>
    </xdr:from>
    <xdr:to>
      <xdr:col>20</xdr:col>
      <xdr:colOff>9525</xdr:colOff>
      <xdr:row>98</xdr:row>
      <xdr:rowOff>60691</xdr:rowOff>
    </xdr:to>
    <xdr:sp macro="" textlink="">
      <xdr:nvSpPr>
        <xdr:cNvPr id="672" name="円/楕円 671"/>
        <xdr:cNvSpPr/>
      </xdr:nvSpPr>
      <xdr:spPr>
        <a:xfrm>
          <a:off x="13652500" y="167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51818</xdr:rowOff>
    </xdr:from>
    <xdr:ext cx="534377" cy="259045"/>
    <xdr:sp macro="" textlink="">
      <xdr:nvSpPr>
        <xdr:cNvPr id="673" name="テキスト ボックス 672"/>
        <xdr:cNvSpPr txBox="1"/>
      </xdr:nvSpPr>
      <xdr:spPr>
        <a:xfrm>
          <a:off x="13436111" y="168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130789</xdr:rowOff>
    </xdr:from>
    <xdr:to>
      <xdr:col>18</xdr:col>
      <xdr:colOff>492125</xdr:colOff>
      <xdr:row>98</xdr:row>
      <xdr:rowOff>60939</xdr:rowOff>
    </xdr:to>
    <xdr:sp macro="" textlink="">
      <xdr:nvSpPr>
        <xdr:cNvPr id="674" name="円/楕円 673"/>
        <xdr:cNvSpPr/>
      </xdr:nvSpPr>
      <xdr:spPr>
        <a:xfrm>
          <a:off x="12763500" y="167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52066</xdr:rowOff>
    </xdr:from>
    <xdr:ext cx="534377" cy="259045"/>
    <xdr:sp macro="" textlink="">
      <xdr:nvSpPr>
        <xdr:cNvPr id="675" name="テキスト ボックス 674"/>
        <xdr:cNvSpPr txBox="1"/>
      </xdr:nvSpPr>
      <xdr:spPr>
        <a:xfrm>
          <a:off x="12547111" y="168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19" name="テキスト ボックス 718"/>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81473</xdr:rowOff>
    </xdr:from>
    <xdr:to>
      <xdr:col>32</xdr:col>
      <xdr:colOff>187325</xdr:colOff>
      <xdr:row>58</xdr:row>
      <xdr:rowOff>129838</xdr:rowOff>
    </xdr:to>
    <xdr:cxnSp macro="">
      <xdr:nvCxnSpPr>
        <xdr:cNvPr id="765" name="直線コネクタ 764"/>
        <xdr:cNvCxnSpPr/>
      </xdr:nvCxnSpPr>
      <xdr:spPr>
        <a:xfrm>
          <a:off x="21323300" y="9339773"/>
          <a:ext cx="838200" cy="7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81473</xdr:rowOff>
    </xdr:from>
    <xdr:to>
      <xdr:col>31</xdr:col>
      <xdr:colOff>34925</xdr:colOff>
      <xdr:row>58</xdr:row>
      <xdr:rowOff>133332</xdr:rowOff>
    </xdr:to>
    <xdr:cxnSp macro="">
      <xdr:nvCxnSpPr>
        <xdr:cNvPr id="768" name="直線コネクタ 767"/>
        <xdr:cNvCxnSpPr/>
      </xdr:nvCxnSpPr>
      <xdr:spPr>
        <a:xfrm flipV="1">
          <a:off x="20434300" y="9339773"/>
          <a:ext cx="889000" cy="7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29085</xdr:rowOff>
    </xdr:from>
    <xdr:ext cx="469744" cy="259045"/>
    <xdr:sp macro="" textlink="">
      <xdr:nvSpPr>
        <xdr:cNvPr id="770" name="テキスト ボックス 769"/>
        <xdr:cNvSpPr txBox="1"/>
      </xdr:nvSpPr>
      <xdr:spPr>
        <a:xfrm>
          <a:off x="21088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120792</xdr:rowOff>
    </xdr:from>
    <xdr:to>
      <xdr:col>29</xdr:col>
      <xdr:colOff>517525</xdr:colOff>
      <xdr:row>58</xdr:row>
      <xdr:rowOff>133332</xdr:rowOff>
    </xdr:to>
    <xdr:cxnSp macro="">
      <xdr:nvCxnSpPr>
        <xdr:cNvPr id="771" name="直線コネクタ 770"/>
        <xdr:cNvCxnSpPr/>
      </xdr:nvCxnSpPr>
      <xdr:spPr>
        <a:xfrm>
          <a:off x="19545300" y="10064892"/>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27485</xdr:rowOff>
    </xdr:from>
    <xdr:ext cx="469744" cy="259045"/>
    <xdr:sp macro="" textlink="">
      <xdr:nvSpPr>
        <xdr:cNvPr id="773" name="テキスト ボックス 772"/>
        <xdr:cNvSpPr txBox="1"/>
      </xdr:nvSpPr>
      <xdr:spPr>
        <a:xfrm>
          <a:off x="20199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120792</xdr:rowOff>
    </xdr:from>
    <xdr:to>
      <xdr:col>28</xdr:col>
      <xdr:colOff>314325</xdr:colOff>
      <xdr:row>58</xdr:row>
      <xdr:rowOff>122620</xdr:rowOff>
    </xdr:to>
    <xdr:cxnSp macro="">
      <xdr:nvCxnSpPr>
        <xdr:cNvPr id="774" name="直線コネクタ 773"/>
        <xdr:cNvCxnSpPr/>
      </xdr:nvCxnSpPr>
      <xdr:spPr>
        <a:xfrm flipV="1">
          <a:off x="18656300" y="1006489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18374</xdr:rowOff>
    </xdr:from>
    <xdr:ext cx="469744" cy="259045"/>
    <xdr:sp macro="" textlink="">
      <xdr:nvSpPr>
        <xdr:cNvPr id="776" name="テキスト ボックス 775"/>
        <xdr:cNvSpPr txBox="1"/>
      </xdr:nvSpPr>
      <xdr:spPr>
        <a:xfrm>
          <a:off x="19310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24383</xdr:rowOff>
    </xdr:from>
    <xdr:ext cx="469744" cy="259045"/>
    <xdr:sp macro="" textlink="">
      <xdr:nvSpPr>
        <xdr:cNvPr id="778" name="テキスト ボックス 777"/>
        <xdr:cNvSpPr txBox="1"/>
      </xdr:nvSpPr>
      <xdr:spPr>
        <a:xfrm>
          <a:off x="18421427" y="101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79038</xdr:rowOff>
    </xdr:from>
    <xdr:to>
      <xdr:col>32</xdr:col>
      <xdr:colOff>238125</xdr:colOff>
      <xdr:row>59</xdr:row>
      <xdr:rowOff>9188</xdr:rowOff>
    </xdr:to>
    <xdr:sp macro="" textlink="">
      <xdr:nvSpPr>
        <xdr:cNvPr id="784" name="円/楕円 783"/>
        <xdr:cNvSpPr/>
      </xdr:nvSpPr>
      <xdr:spPr>
        <a:xfrm>
          <a:off x="22110700" y="100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57465</xdr:rowOff>
    </xdr:from>
    <xdr:ext cx="469744" cy="259045"/>
    <xdr:sp macro="" textlink="">
      <xdr:nvSpPr>
        <xdr:cNvPr id="785" name="貸付金該当値テキスト"/>
        <xdr:cNvSpPr txBox="1"/>
      </xdr:nvSpPr>
      <xdr:spPr>
        <a:xfrm>
          <a:off x="22212300" y="1000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30673</xdr:rowOff>
    </xdr:from>
    <xdr:to>
      <xdr:col>31</xdr:col>
      <xdr:colOff>85725</xdr:colOff>
      <xdr:row>54</xdr:row>
      <xdr:rowOff>132273</xdr:rowOff>
    </xdr:to>
    <xdr:sp macro="" textlink="">
      <xdr:nvSpPr>
        <xdr:cNvPr id="786" name="円/楕円 785"/>
        <xdr:cNvSpPr/>
      </xdr:nvSpPr>
      <xdr:spPr>
        <a:xfrm>
          <a:off x="21272500" y="92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148800</xdr:rowOff>
    </xdr:from>
    <xdr:ext cx="534377" cy="259045"/>
    <xdr:sp macro="" textlink="">
      <xdr:nvSpPr>
        <xdr:cNvPr id="787" name="テキスト ボックス 786"/>
        <xdr:cNvSpPr txBox="1"/>
      </xdr:nvSpPr>
      <xdr:spPr>
        <a:xfrm>
          <a:off x="21056111" y="90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82532</xdr:rowOff>
    </xdr:from>
    <xdr:to>
      <xdr:col>29</xdr:col>
      <xdr:colOff>568325</xdr:colOff>
      <xdr:row>59</xdr:row>
      <xdr:rowOff>12682</xdr:rowOff>
    </xdr:to>
    <xdr:sp macro="" textlink="">
      <xdr:nvSpPr>
        <xdr:cNvPr id="788" name="円/楕円 787"/>
        <xdr:cNvSpPr/>
      </xdr:nvSpPr>
      <xdr:spPr>
        <a:xfrm>
          <a:off x="20383500" y="100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29209</xdr:rowOff>
    </xdr:from>
    <xdr:ext cx="469744" cy="259045"/>
    <xdr:sp macro="" textlink="">
      <xdr:nvSpPr>
        <xdr:cNvPr id="789" name="テキスト ボックス 788"/>
        <xdr:cNvSpPr txBox="1"/>
      </xdr:nvSpPr>
      <xdr:spPr>
        <a:xfrm>
          <a:off x="20199427" y="98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69992</xdr:rowOff>
    </xdr:from>
    <xdr:to>
      <xdr:col>28</xdr:col>
      <xdr:colOff>365125</xdr:colOff>
      <xdr:row>59</xdr:row>
      <xdr:rowOff>142</xdr:rowOff>
    </xdr:to>
    <xdr:sp macro="" textlink="">
      <xdr:nvSpPr>
        <xdr:cNvPr id="790" name="円/楕円 789"/>
        <xdr:cNvSpPr/>
      </xdr:nvSpPr>
      <xdr:spPr>
        <a:xfrm>
          <a:off x="19494500" y="100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16669</xdr:rowOff>
    </xdr:from>
    <xdr:ext cx="469744" cy="259045"/>
    <xdr:sp macro="" textlink="">
      <xdr:nvSpPr>
        <xdr:cNvPr id="791" name="テキスト ボックス 790"/>
        <xdr:cNvSpPr txBox="1"/>
      </xdr:nvSpPr>
      <xdr:spPr>
        <a:xfrm>
          <a:off x="19310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71820</xdr:rowOff>
    </xdr:from>
    <xdr:to>
      <xdr:col>27</xdr:col>
      <xdr:colOff>161925</xdr:colOff>
      <xdr:row>59</xdr:row>
      <xdr:rowOff>1970</xdr:rowOff>
    </xdr:to>
    <xdr:sp macro="" textlink="">
      <xdr:nvSpPr>
        <xdr:cNvPr id="792" name="円/楕円 791"/>
        <xdr:cNvSpPr/>
      </xdr:nvSpPr>
      <xdr:spPr>
        <a:xfrm>
          <a:off x="18605500" y="100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18497</xdr:rowOff>
    </xdr:from>
    <xdr:ext cx="469744" cy="259045"/>
    <xdr:sp macro="" textlink="">
      <xdr:nvSpPr>
        <xdr:cNvPr id="793" name="テキスト ボックス 792"/>
        <xdr:cNvSpPr txBox="1"/>
      </xdr:nvSpPr>
      <xdr:spPr>
        <a:xfrm>
          <a:off x="18421427" y="979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96045</xdr:rowOff>
    </xdr:from>
    <xdr:to>
      <xdr:col>32</xdr:col>
      <xdr:colOff>187325</xdr:colOff>
      <xdr:row>75</xdr:row>
      <xdr:rowOff>117198</xdr:rowOff>
    </xdr:to>
    <xdr:cxnSp macro="">
      <xdr:nvCxnSpPr>
        <xdr:cNvPr id="822" name="直線コネクタ 821"/>
        <xdr:cNvCxnSpPr/>
      </xdr:nvCxnSpPr>
      <xdr:spPr>
        <a:xfrm flipV="1">
          <a:off x="21323300" y="12954795"/>
          <a:ext cx="8382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102949</xdr:rowOff>
    </xdr:from>
    <xdr:to>
      <xdr:col>31</xdr:col>
      <xdr:colOff>34925</xdr:colOff>
      <xdr:row>75</xdr:row>
      <xdr:rowOff>117198</xdr:rowOff>
    </xdr:to>
    <xdr:cxnSp macro="">
      <xdr:nvCxnSpPr>
        <xdr:cNvPr id="825" name="直線コネクタ 824"/>
        <xdr:cNvCxnSpPr/>
      </xdr:nvCxnSpPr>
      <xdr:spPr>
        <a:xfrm>
          <a:off x="20434300" y="12961699"/>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27" name="テキスト ボックス 826"/>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102949</xdr:rowOff>
    </xdr:from>
    <xdr:to>
      <xdr:col>29</xdr:col>
      <xdr:colOff>517525</xdr:colOff>
      <xdr:row>75</xdr:row>
      <xdr:rowOff>126411</xdr:rowOff>
    </xdr:to>
    <xdr:cxnSp macro="">
      <xdr:nvCxnSpPr>
        <xdr:cNvPr id="828" name="直線コネクタ 827"/>
        <xdr:cNvCxnSpPr/>
      </xdr:nvCxnSpPr>
      <xdr:spPr>
        <a:xfrm flipV="1">
          <a:off x="19545300" y="12961699"/>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0" name="テキスト ボックス 829"/>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50919</xdr:rowOff>
    </xdr:from>
    <xdr:to>
      <xdr:col>28</xdr:col>
      <xdr:colOff>314325</xdr:colOff>
      <xdr:row>75</xdr:row>
      <xdr:rowOff>126411</xdr:rowOff>
    </xdr:to>
    <xdr:cxnSp macro="">
      <xdr:nvCxnSpPr>
        <xdr:cNvPr id="831" name="直線コネクタ 830"/>
        <xdr:cNvCxnSpPr/>
      </xdr:nvCxnSpPr>
      <xdr:spPr>
        <a:xfrm>
          <a:off x="18656300" y="12909669"/>
          <a:ext cx="889000" cy="7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3" name="テキスト ボックス 832"/>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5" name="テキスト ボックス 834"/>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45245</xdr:rowOff>
    </xdr:from>
    <xdr:to>
      <xdr:col>32</xdr:col>
      <xdr:colOff>238125</xdr:colOff>
      <xdr:row>75</xdr:row>
      <xdr:rowOff>146845</xdr:rowOff>
    </xdr:to>
    <xdr:sp macro="" textlink="">
      <xdr:nvSpPr>
        <xdr:cNvPr id="841" name="円/楕円 840"/>
        <xdr:cNvSpPr/>
      </xdr:nvSpPr>
      <xdr:spPr>
        <a:xfrm>
          <a:off x="22110700" y="129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68122</xdr:rowOff>
    </xdr:from>
    <xdr:ext cx="534377" cy="259045"/>
    <xdr:sp macro="" textlink="">
      <xdr:nvSpPr>
        <xdr:cNvPr id="842" name="繰出金該当値テキスト"/>
        <xdr:cNvSpPr txBox="1"/>
      </xdr:nvSpPr>
      <xdr:spPr>
        <a:xfrm>
          <a:off x="22212300" y="127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83,229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66398</xdr:rowOff>
    </xdr:from>
    <xdr:to>
      <xdr:col>31</xdr:col>
      <xdr:colOff>85725</xdr:colOff>
      <xdr:row>75</xdr:row>
      <xdr:rowOff>167999</xdr:rowOff>
    </xdr:to>
    <xdr:sp macro="" textlink="">
      <xdr:nvSpPr>
        <xdr:cNvPr id="843" name="円/楕円 842"/>
        <xdr:cNvSpPr/>
      </xdr:nvSpPr>
      <xdr:spPr>
        <a:xfrm>
          <a:off x="21272500" y="12925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13075</xdr:rowOff>
    </xdr:from>
    <xdr:ext cx="534377" cy="259045"/>
    <xdr:sp macro="" textlink="">
      <xdr:nvSpPr>
        <xdr:cNvPr id="844" name="テキスト ボックス 843"/>
        <xdr:cNvSpPr txBox="1"/>
      </xdr:nvSpPr>
      <xdr:spPr>
        <a:xfrm>
          <a:off x="21056111" y="127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52149</xdr:rowOff>
    </xdr:from>
    <xdr:to>
      <xdr:col>29</xdr:col>
      <xdr:colOff>568325</xdr:colOff>
      <xdr:row>75</xdr:row>
      <xdr:rowOff>153749</xdr:rowOff>
    </xdr:to>
    <xdr:sp macro="" textlink="">
      <xdr:nvSpPr>
        <xdr:cNvPr id="845" name="円/楕円 844"/>
        <xdr:cNvSpPr/>
      </xdr:nvSpPr>
      <xdr:spPr>
        <a:xfrm>
          <a:off x="20383500" y="129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170276</xdr:rowOff>
    </xdr:from>
    <xdr:ext cx="534377" cy="259045"/>
    <xdr:sp macro="" textlink="">
      <xdr:nvSpPr>
        <xdr:cNvPr id="846" name="テキスト ボックス 845"/>
        <xdr:cNvSpPr txBox="1"/>
      </xdr:nvSpPr>
      <xdr:spPr>
        <a:xfrm>
          <a:off x="20167111" y="1268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75611</xdr:rowOff>
    </xdr:from>
    <xdr:to>
      <xdr:col>28</xdr:col>
      <xdr:colOff>365125</xdr:colOff>
      <xdr:row>76</xdr:row>
      <xdr:rowOff>5761</xdr:rowOff>
    </xdr:to>
    <xdr:sp macro="" textlink="">
      <xdr:nvSpPr>
        <xdr:cNvPr id="847" name="円/楕円 846"/>
        <xdr:cNvSpPr/>
      </xdr:nvSpPr>
      <xdr:spPr>
        <a:xfrm>
          <a:off x="19494500" y="129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22288</xdr:rowOff>
    </xdr:from>
    <xdr:ext cx="534377" cy="259045"/>
    <xdr:sp macro="" textlink="">
      <xdr:nvSpPr>
        <xdr:cNvPr id="848" name="テキスト ボックス 847"/>
        <xdr:cNvSpPr txBox="1"/>
      </xdr:nvSpPr>
      <xdr:spPr>
        <a:xfrm>
          <a:off x="19278111" y="1270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119</xdr:rowOff>
    </xdr:from>
    <xdr:to>
      <xdr:col>27</xdr:col>
      <xdr:colOff>161925</xdr:colOff>
      <xdr:row>75</xdr:row>
      <xdr:rowOff>101719</xdr:rowOff>
    </xdr:to>
    <xdr:sp macro="" textlink="">
      <xdr:nvSpPr>
        <xdr:cNvPr id="849" name="円/楕円 848"/>
        <xdr:cNvSpPr/>
      </xdr:nvSpPr>
      <xdr:spPr>
        <a:xfrm>
          <a:off x="18605500" y="128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118246</xdr:rowOff>
    </xdr:from>
    <xdr:ext cx="534377" cy="259045"/>
    <xdr:sp macro="" textlink="">
      <xdr:nvSpPr>
        <xdr:cNvPr id="850" name="テキスト ボックス 849"/>
        <xdr:cNvSpPr txBox="1"/>
      </xdr:nvSpPr>
      <xdr:spPr>
        <a:xfrm>
          <a:off x="18389111" y="126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７９７千円となっている。主な構成項目である人件費は、住民一人当たり１３７千円となっており、全体の１７％を占めている。類似団体の平均の８４千円と比較しても高いため、民間委託や指定管理者制度の導入に積極的に取り組んでいく必要がある。</a:t>
          </a:r>
          <a:endParaRPr kumimoji="1" lang="en-US" altLang="ja-JP" sz="1300">
            <a:latin typeface="ＭＳ Ｐゴシック"/>
          </a:endParaRPr>
        </a:p>
        <a:p>
          <a:r>
            <a:rPr kumimoji="1" lang="ja-JP" altLang="en-US" sz="1300">
              <a:latin typeface="ＭＳ Ｐゴシック"/>
            </a:rPr>
            <a:t>　公債費は、住民一人</a:t>
          </a:r>
          <a:r>
            <a:rPr kumimoji="1" lang="ja-JP" altLang="en-US" sz="1300">
              <a:solidFill>
                <a:sysClr val="windowText" lastClr="000000"/>
              </a:solidFill>
              <a:latin typeface="ＭＳ Ｐゴシック"/>
            </a:rPr>
            <a:t>当たり１１３千円となって</a:t>
          </a:r>
          <a:r>
            <a:rPr kumimoji="1" lang="ja-JP" altLang="en-US" sz="1300">
              <a:latin typeface="ＭＳ Ｐゴシック"/>
            </a:rPr>
            <a:t>おり、類似団体と比較して約２倍のコストとなっている。これは、町</a:t>
          </a:r>
          <a:r>
            <a:rPr kumimoji="1" lang="ja-JP" altLang="ja-JP" sz="1300">
              <a:solidFill>
                <a:schemeClr val="dk1"/>
              </a:solidFill>
              <a:effectLst/>
              <a:latin typeface="+mn-lt"/>
              <a:ea typeface="+mn-ea"/>
              <a:cs typeface="+mn-cs"/>
            </a:rPr>
            <a:t>村合併前後の大規模建設事業に係る起債によ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平成１８年度末で過去最大の残高となった</a:t>
          </a:r>
          <a:r>
            <a:rPr kumimoji="1" lang="ja-JP" altLang="en-US" sz="1300">
              <a:solidFill>
                <a:schemeClr val="dk1"/>
              </a:solidFill>
              <a:effectLst/>
              <a:latin typeface="+mn-lt"/>
              <a:ea typeface="+mn-ea"/>
              <a:cs typeface="+mn-cs"/>
            </a:rPr>
            <a:t>ことによるものである。平成２２年度からは、</a:t>
          </a:r>
          <a:r>
            <a:rPr kumimoji="1" lang="ja-JP" altLang="ja-JP" sz="1300">
              <a:solidFill>
                <a:schemeClr val="dk1"/>
              </a:solidFill>
              <a:effectLst/>
              <a:latin typeface="+mn-lt"/>
              <a:ea typeface="+mn-ea"/>
              <a:cs typeface="+mn-cs"/>
            </a:rPr>
            <a:t>年間地方債発行額の上限を設けたことにより、残高は着実に減少してき</a:t>
          </a:r>
          <a:r>
            <a:rPr kumimoji="1" lang="ja-JP" altLang="en-US" sz="1300">
              <a:solidFill>
                <a:schemeClr val="dk1"/>
              </a:solidFill>
              <a:effectLst/>
              <a:latin typeface="+mn-lt"/>
              <a:ea typeface="+mn-ea"/>
              <a:cs typeface="+mn-cs"/>
            </a:rPr>
            <a:t>ており、</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さらに減少</a:t>
          </a:r>
          <a:r>
            <a:rPr kumimoji="1" lang="ja-JP" altLang="en-US" sz="1300">
              <a:solidFill>
                <a:schemeClr val="dk1"/>
              </a:solidFill>
              <a:effectLst/>
              <a:latin typeface="+mn-lt"/>
              <a:ea typeface="+mn-ea"/>
              <a:cs typeface="+mn-cs"/>
            </a:rPr>
            <a:t>するように努め、コストを下げていく。</a:t>
          </a:r>
          <a:endParaRPr lang="ja-JP" altLang="ja-JP" sz="1300">
            <a:effectLst/>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11,157
11,103
343.69
9,386,515
8,892,786
470,082
5,559,762
7,810,715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20991</xdr:rowOff>
    </xdr:from>
    <xdr:to>
      <xdr:col>6</xdr:col>
      <xdr:colOff>511175</xdr:colOff>
      <xdr:row>35</xdr:row>
      <xdr:rowOff>132679</xdr:rowOff>
    </xdr:to>
    <xdr:cxnSp macro="">
      <xdr:nvCxnSpPr>
        <xdr:cNvPr id="63" name="直線コネクタ 62"/>
        <xdr:cNvCxnSpPr/>
      </xdr:nvCxnSpPr>
      <xdr:spPr>
        <a:xfrm flipV="1">
          <a:off x="3797300" y="6021741"/>
          <a:ext cx="8382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120106</xdr:rowOff>
    </xdr:from>
    <xdr:to>
      <xdr:col>5</xdr:col>
      <xdr:colOff>358775</xdr:colOff>
      <xdr:row>35</xdr:row>
      <xdr:rowOff>132679</xdr:rowOff>
    </xdr:to>
    <xdr:cxnSp macro="">
      <xdr:nvCxnSpPr>
        <xdr:cNvPr id="66" name="直線コネクタ 65"/>
        <xdr:cNvCxnSpPr/>
      </xdr:nvCxnSpPr>
      <xdr:spPr>
        <a:xfrm>
          <a:off x="2908300" y="612085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126437</xdr:rowOff>
    </xdr:from>
    <xdr:ext cx="469744" cy="259045"/>
    <xdr:sp macro="" textlink="">
      <xdr:nvSpPr>
        <xdr:cNvPr id="68" name="テキスト ボックス 67"/>
        <xdr:cNvSpPr txBox="1"/>
      </xdr:nvSpPr>
      <xdr:spPr>
        <a:xfrm>
          <a:off x="3562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120106</xdr:rowOff>
    </xdr:from>
    <xdr:to>
      <xdr:col>4</xdr:col>
      <xdr:colOff>155575</xdr:colOff>
      <xdr:row>35</xdr:row>
      <xdr:rowOff>132189</xdr:rowOff>
    </xdr:to>
    <xdr:cxnSp macro="">
      <xdr:nvCxnSpPr>
        <xdr:cNvPr id="69" name="直線コネクタ 68"/>
        <xdr:cNvCxnSpPr/>
      </xdr:nvCxnSpPr>
      <xdr:spPr>
        <a:xfrm flipV="1">
          <a:off x="2019300" y="612085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144398</xdr:rowOff>
    </xdr:from>
    <xdr:ext cx="469744" cy="259045"/>
    <xdr:sp macro="" textlink="">
      <xdr:nvSpPr>
        <xdr:cNvPr id="71" name="テキスト ボックス 70"/>
        <xdr:cNvSpPr txBox="1"/>
      </xdr:nvSpPr>
      <xdr:spPr>
        <a:xfrm>
          <a:off x="2673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153906</xdr:rowOff>
    </xdr:from>
    <xdr:to>
      <xdr:col>2</xdr:col>
      <xdr:colOff>638175</xdr:colOff>
      <xdr:row>35</xdr:row>
      <xdr:rowOff>132189</xdr:rowOff>
    </xdr:to>
    <xdr:cxnSp macro="">
      <xdr:nvCxnSpPr>
        <xdr:cNvPr id="72" name="直線コネクタ 71"/>
        <xdr:cNvCxnSpPr/>
      </xdr:nvCxnSpPr>
      <xdr:spPr>
        <a:xfrm>
          <a:off x="1130300" y="5983206"/>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118109</xdr:rowOff>
    </xdr:from>
    <xdr:ext cx="469744" cy="259045"/>
    <xdr:sp macro="" textlink="">
      <xdr:nvSpPr>
        <xdr:cNvPr id="74" name="テキスト ボックス 73"/>
        <xdr:cNvSpPr txBox="1"/>
      </xdr:nvSpPr>
      <xdr:spPr>
        <a:xfrm>
          <a:off x="1784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131825</xdr:rowOff>
    </xdr:from>
    <xdr:ext cx="469744" cy="259045"/>
    <xdr:sp macro="" textlink="">
      <xdr:nvSpPr>
        <xdr:cNvPr id="76" name="テキスト ボックス 75"/>
        <xdr:cNvSpPr txBox="1"/>
      </xdr:nvSpPr>
      <xdr:spPr>
        <a:xfrm>
          <a:off x="895427" y="613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141641</xdr:rowOff>
    </xdr:from>
    <xdr:to>
      <xdr:col>6</xdr:col>
      <xdr:colOff>561975</xdr:colOff>
      <xdr:row>35</xdr:row>
      <xdr:rowOff>71791</xdr:rowOff>
    </xdr:to>
    <xdr:sp macro="" textlink="">
      <xdr:nvSpPr>
        <xdr:cNvPr id="82" name="円/楕円 81"/>
        <xdr:cNvSpPr/>
      </xdr:nvSpPr>
      <xdr:spPr>
        <a:xfrm>
          <a:off x="4584700" y="59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164518</xdr:rowOff>
    </xdr:from>
    <xdr:ext cx="469744" cy="259045"/>
    <xdr:sp macro="" textlink="">
      <xdr:nvSpPr>
        <xdr:cNvPr id="83" name="議会費該当値テキスト"/>
        <xdr:cNvSpPr txBox="1"/>
      </xdr:nvSpPr>
      <xdr:spPr>
        <a:xfrm>
          <a:off x="4686300" y="582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81879</xdr:rowOff>
    </xdr:from>
    <xdr:to>
      <xdr:col>5</xdr:col>
      <xdr:colOff>409575</xdr:colOff>
      <xdr:row>36</xdr:row>
      <xdr:rowOff>12029</xdr:rowOff>
    </xdr:to>
    <xdr:sp macro="" textlink="">
      <xdr:nvSpPr>
        <xdr:cNvPr id="84" name="円/楕円 83"/>
        <xdr:cNvSpPr/>
      </xdr:nvSpPr>
      <xdr:spPr>
        <a:xfrm>
          <a:off x="3746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28556</xdr:rowOff>
    </xdr:from>
    <xdr:ext cx="469744" cy="259045"/>
    <xdr:sp macro="" textlink="">
      <xdr:nvSpPr>
        <xdr:cNvPr id="85" name="テキスト ボックス 84"/>
        <xdr:cNvSpPr txBox="1"/>
      </xdr:nvSpPr>
      <xdr:spPr>
        <a:xfrm>
          <a:off x="3562427" y="585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69306</xdr:rowOff>
    </xdr:from>
    <xdr:to>
      <xdr:col>4</xdr:col>
      <xdr:colOff>206375</xdr:colOff>
      <xdr:row>35</xdr:row>
      <xdr:rowOff>170906</xdr:rowOff>
    </xdr:to>
    <xdr:sp macro="" textlink="">
      <xdr:nvSpPr>
        <xdr:cNvPr id="86" name="円/楕円 85"/>
        <xdr:cNvSpPr/>
      </xdr:nvSpPr>
      <xdr:spPr>
        <a:xfrm>
          <a:off x="2857500" y="6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15983</xdr:rowOff>
    </xdr:from>
    <xdr:ext cx="469744" cy="259045"/>
    <xdr:sp macro="" textlink="">
      <xdr:nvSpPr>
        <xdr:cNvPr id="87" name="テキスト ボックス 86"/>
        <xdr:cNvSpPr txBox="1"/>
      </xdr:nvSpPr>
      <xdr:spPr>
        <a:xfrm>
          <a:off x="2673427" y="584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81389</xdr:rowOff>
    </xdr:from>
    <xdr:to>
      <xdr:col>3</xdr:col>
      <xdr:colOff>3175</xdr:colOff>
      <xdr:row>36</xdr:row>
      <xdr:rowOff>11539</xdr:rowOff>
    </xdr:to>
    <xdr:sp macro="" textlink="">
      <xdr:nvSpPr>
        <xdr:cNvPr id="88" name="円/楕円 87"/>
        <xdr:cNvSpPr/>
      </xdr:nvSpPr>
      <xdr:spPr>
        <a:xfrm>
          <a:off x="1968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28066</xdr:rowOff>
    </xdr:from>
    <xdr:ext cx="469744" cy="259045"/>
    <xdr:sp macro="" textlink="">
      <xdr:nvSpPr>
        <xdr:cNvPr id="89" name="テキスト ボックス 88"/>
        <xdr:cNvSpPr txBox="1"/>
      </xdr:nvSpPr>
      <xdr:spPr>
        <a:xfrm>
          <a:off x="1784427" y="58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103106</xdr:rowOff>
    </xdr:from>
    <xdr:to>
      <xdr:col>1</xdr:col>
      <xdr:colOff>485775</xdr:colOff>
      <xdr:row>35</xdr:row>
      <xdr:rowOff>33256</xdr:rowOff>
    </xdr:to>
    <xdr:sp macro="" textlink="">
      <xdr:nvSpPr>
        <xdr:cNvPr id="90" name="円/楕円 89"/>
        <xdr:cNvSpPr/>
      </xdr:nvSpPr>
      <xdr:spPr>
        <a:xfrm>
          <a:off x="1079500" y="59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49783</xdr:rowOff>
    </xdr:from>
    <xdr:ext cx="469744" cy="259045"/>
    <xdr:sp macro="" textlink="">
      <xdr:nvSpPr>
        <xdr:cNvPr id="91" name="テキスト ボックス 90"/>
        <xdr:cNvSpPr txBox="1"/>
      </xdr:nvSpPr>
      <xdr:spPr>
        <a:xfrm>
          <a:off x="895427" y="57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98240</xdr:rowOff>
    </xdr:from>
    <xdr:to>
      <xdr:col>6</xdr:col>
      <xdr:colOff>511175</xdr:colOff>
      <xdr:row>57</xdr:row>
      <xdr:rowOff>133033</xdr:rowOff>
    </xdr:to>
    <xdr:cxnSp macro="">
      <xdr:nvCxnSpPr>
        <xdr:cNvPr id="116" name="直線コネクタ 115"/>
        <xdr:cNvCxnSpPr/>
      </xdr:nvCxnSpPr>
      <xdr:spPr>
        <a:xfrm>
          <a:off x="3797300" y="9870890"/>
          <a:ext cx="8382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56698</xdr:rowOff>
    </xdr:from>
    <xdr:to>
      <xdr:col>5</xdr:col>
      <xdr:colOff>358775</xdr:colOff>
      <xdr:row>57</xdr:row>
      <xdr:rowOff>98240</xdr:rowOff>
    </xdr:to>
    <xdr:cxnSp macro="">
      <xdr:nvCxnSpPr>
        <xdr:cNvPr id="119" name="直線コネクタ 118"/>
        <xdr:cNvCxnSpPr/>
      </xdr:nvCxnSpPr>
      <xdr:spPr>
        <a:xfrm>
          <a:off x="2908300" y="9829348"/>
          <a:ext cx="889000" cy="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148259</xdr:rowOff>
    </xdr:from>
    <xdr:ext cx="599010" cy="259045"/>
    <xdr:sp macro="" textlink="">
      <xdr:nvSpPr>
        <xdr:cNvPr id="121" name="テキスト ボックス 120"/>
        <xdr:cNvSpPr txBox="1"/>
      </xdr:nvSpPr>
      <xdr:spPr>
        <a:xfrm>
          <a:off x="3497794" y="992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56698</xdr:rowOff>
    </xdr:from>
    <xdr:to>
      <xdr:col>4</xdr:col>
      <xdr:colOff>155575</xdr:colOff>
      <xdr:row>57</xdr:row>
      <xdr:rowOff>115729</xdr:rowOff>
    </xdr:to>
    <xdr:cxnSp macro="">
      <xdr:nvCxnSpPr>
        <xdr:cNvPr id="122" name="直線コネクタ 121"/>
        <xdr:cNvCxnSpPr/>
      </xdr:nvCxnSpPr>
      <xdr:spPr>
        <a:xfrm flipV="1">
          <a:off x="2019300" y="9829348"/>
          <a:ext cx="889000" cy="5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8633</xdr:rowOff>
    </xdr:from>
    <xdr:ext cx="599010" cy="259045"/>
    <xdr:sp macro="" textlink="">
      <xdr:nvSpPr>
        <xdr:cNvPr id="124" name="テキスト ボックス 123"/>
        <xdr:cNvSpPr txBox="1"/>
      </xdr:nvSpPr>
      <xdr:spPr>
        <a:xfrm>
          <a:off x="2608794" y="99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115729</xdr:rowOff>
    </xdr:from>
    <xdr:to>
      <xdr:col>2</xdr:col>
      <xdr:colOff>638175</xdr:colOff>
      <xdr:row>57</xdr:row>
      <xdr:rowOff>120689</xdr:rowOff>
    </xdr:to>
    <xdr:cxnSp macro="">
      <xdr:nvCxnSpPr>
        <xdr:cNvPr id="125" name="直線コネクタ 124"/>
        <xdr:cNvCxnSpPr/>
      </xdr:nvCxnSpPr>
      <xdr:spPr>
        <a:xfrm flipV="1">
          <a:off x="1130300" y="9888379"/>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17022</xdr:rowOff>
    </xdr:from>
    <xdr:ext cx="534377" cy="259045"/>
    <xdr:sp macro="" textlink="">
      <xdr:nvSpPr>
        <xdr:cNvPr id="127" name="テキスト ボックス 126"/>
        <xdr:cNvSpPr txBox="1"/>
      </xdr:nvSpPr>
      <xdr:spPr>
        <a:xfrm>
          <a:off x="1752111" y="99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12971</xdr:rowOff>
    </xdr:from>
    <xdr:ext cx="534377" cy="259045"/>
    <xdr:sp macro="" textlink="">
      <xdr:nvSpPr>
        <xdr:cNvPr id="129" name="テキスト ボックス 128"/>
        <xdr:cNvSpPr txBox="1"/>
      </xdr:nvSpPr>
      <xdr:spPr>
        <a:xfrm>
          <a:off x="863111" y="99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82233</xdr:rowOff>
    </xdr:from>
    <xdr:to>
      <xdr:col>6</xdr:col>
      <xdr:colOff>561975</xdr:colOff>
      <xdr:row>58</xdr:row>
      <xdr:rowOff>12383</xdr:rowOff>
    </xdr:to>
    <xdr:sp macro="" textlink="">
      <xdr:nvSpPr>
        <xdr:cNvPr id="135" name="円/楕円 134"/>
        <xdr:cNvSpPr/>
      </xdr:nvSpPr>
      <xdr:spPr>
        <a:xfrm>
          <a:off x="4584700" y="98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99010" cy="259045"/>
    <xdr:sp macro="" textlink="">
      <xdr:nvSpPr>
        <xdr:cNvPr id="136" name="総務費該当値テキスト"/>
        <xdr:cNvSpPr txBox="1"/>
      </xdr:nvSpPr>
      <xdr:spPr>
        <a:xfrm>
          <a:off x="4686300" y="98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47440</xdr:rowOff>
    </xdr:from>
    <xdr:to>
      <xdr:col>5</xdr:col>
      <xdr:colOff>409575</xdr:colOff>
      <xdr:row>57</xdr:row>
      <xdr:rowOff>149040</xdr:rowOff>
    </xdr:to>
    <xdr:sp macro="" textlink="">
      <xdr:nvSpPr>
        <xdr:cNvPr id="137" name="円/楕円 136"/>
        <xdr:cNvSpPr/>
      </xdr:nvSpPr>
      <xdr:spPr>
        <a:xfrm>
          <a:off x="3746500" y="98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165567</xdr:rowOff>
    </xdr:from>
    <xdr:ext cx="599010" cy="259045"/>
    <xdr:sp macro="" textlink="">
      <xdr:nvSpPr>
        <xdr:cNvPr id="138" name="テキスト ボックス 137"/>
        <xdr:cNvSpPr txBox="1"/>
      </xdr:nvSpPr>
      <xdr:spPr>
        <a:xfrm>
          <a:off x="3497794" y="959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5898</xdr:rowOff>
    </xdr:from>
    <xdr:to>
      <xdr:col>4</xdr:col>
      <xdr:colOff>206375</xdr:colOff>
      <xdr:row>57</xdr:row>
      <xdr:rowOff>107498</xdr:rowOff>
    </xdr:to>
    <xdr:sp macro="" textlink="">
      <xdr:nvSpPr>
        <xdr:cNvPr id="139" name="円/楕円 138"/>
        <xdr:cNvSpPr/>
      </xdr:nvSpPr>
      <xdr:spPr>
        <a:xfrm>
          <a:off x="2857500" y="97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124025</xdr:rowOff>
    </xdr:from>
    <xdr:ext cx="599010" cy="259045"/>
    <xdr:sp macro="" textlink="">
      <xdr:nvSpPr>
        <xdr:cNvPr id="140" name="テキスト ボックス 139"/>
        <xdr:cNvSpPr txBox="1"/>
      </xdr:nvSpPr>
      <xdr:spPr>
        <a:xfrm>
          <a:off x="2608794" y="955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64929</xdr:rowOff>
    </xdr:from>
    <xdr:to>
      <xdr:col>3</xdr:col>
      <xdr:colOff>3175</xdr:colOff>
      <xdr:row>57</xdr:row>
      <xdr:rowOff>166529</xdr:rowOff>
    </xdr:to>
    <xdr:sp macro="" textlink="">
      <xdr:nvSpPr>
        <xdr:cNvPr id="141" name="円/楕円 140"/>
        <xdr:cNvSpPr/>
      </xdr:nvSpPr>
      <xdr:spPr>
        <a:xfrm>
          <a:off x="1968500" y="98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11606</xdr:rowOff>
    </xdr:from>
    <xdr:ext cx="599010" cy="259045"/>
    <xdr:sp macro="" textlink="">
      <xdr:nvSpPr>
        <xdr:cNvPr id="142" name="テキスト ボックス 141"/>
        <xdr:cNvSpPr txBox="1"/>
      </xdr:nvSpPr>
      <xdr:spPr>
        <a:xfrm>
          <a:off x="1719794" y="961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69889</xdr:rowOff>
    </xdr:from>
    <xdr:to>
      <xdr:col>1</xdr:col>
      <xdr:colOff>485775</xdr:colOff>
      <xdr:row>58</xdr:row>
      <xdr:rowOff>39</xdr:rowOff>
    </xdr:to>
    <xdr:sp macro="" textlink="">
      <xdr:nvSpPr>
        <xdr:cNvPr id="143" name="円/楕円 142"/>
        <xdr:cNvSpPr/>
      </xdr:nvSpPr>
      <xdr:spPr>
        <a:xfrm>
          <a:off x="1079500" y="98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16566</xdr:rowOff>
    </xdr:from>
    <xdr:ext cx="599010" cy="259045"/>
    <xdr:sp macro="" textlink="">
      <xdr:nvSpPr>
        <xdr:cNvPr id="144" name="テキスト ボックス 143"/>
        <xdr:cNvSpPr txBox="1"/>
      </xdr:nvSpPr>
      <xdr:spPr>
        <a:xfrm>
          <a:off x="830794" y="961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95777</xdr:rowOff>
    </xdr:from>
    <xdr:to>
      <xdr:col>6</xdr:col>
      <xdr:colOff>511175</xdr:colOff>
      <xdr:row>77</xdr:row>
      <xdr:rowOff>100048</xdr:rowOff>
    </xdr:to>
    <xdr:cxnSp macro="">
      <xdr:nvCxnSpPr>
        <xdr:cNvPr id="175" name="直線コネクタ 174"/>
        <xdr:cNvCxnSpPr/>
      </xdr:nvCxnSpPr>
      <xdr:spPr>
        <a:xfrm flipV="1">
          <a:off x="3797300" y="13297427"/>
          <a:ext cx="8382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100048</xdr:rowOff>
    </xdr:from>
    <xdr:to>
      <xdr:col>5</xdr:col>
      <xdr:colOff>358775</xdr:colOff>
      <xdr:row>78</xdr:row>
      <xdr:rowOff>23927</xdr:rowOff>
    </xdr:to>
    <xdr:cxnSp macro="">
      <xdr:nvCxnSpPr>
        <xdr:cNvPr id="178" name="直線コネクタ 177"/>
        <xdr:cNvCxnSpPr/>
      </xdr:nvCxnSpPr>
      <xdr:spPr>
        <a:xfrm flipV="1">
          <a:off x="2908300" y="13301698"/>
          <a:ext cx="889000" cy="9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83937</xdr:rowOff>
    </xdr:from>
    <xdr:ext cx="599010" cy="259045"/>
    <xdr:sp macro="" textlink="">
      <xdr:nvSpPr>
        <xdr:cNvPr id="180" name="テキスト ボックス 179"/>
        <xdr:cNvSpPr txBox="1"/>
      </xdr:nvSpPr>
      <xdr:spPr>
        <a:xfrm>
          <a:off x="3497794" y="13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23927</xdr:rowOff>
    </xdr:from>
    <xdr:to>
      <xdr:col>4</xdr:col>
      <xdr:colOff>155575</xdr:colOff>
      <xdr:row>78</xdr:row>
      <xdr:rowOff>31814</xdr:rowOff>
    </xdr:to>
    <xdr:cxnSp macro="">
      <xdr:nvCxnSpPr>
        <xdr:cNvPr id="181" name="直線コネクタ 180"/>
        <xdr:cNvCxnSpPr/>
      </xdr:nvCxnSpPr>
      <xdr:spPr>
        <a:xfrm flipV="1">
          <a:off x="2019300" y="13397027"/>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102712</xdr:rowOff>
    </xdr:from>
    <xdr:ext cx="599010" cy="259045"/>
    <xdr:sp macro="" textlink="">
      <xdr:nvSpPr>
        <xdr:cNvPr id="183" name="テキスト ボックス 182"/>
        <xdr:cNvSpPr txBox="1"/>
      </xdr:nvSpPr>
      <xdr:spPr>
        <a:xfrm>
          <a:off x="2608794" y="1347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20318</xdr:rowOff>
    </xdr:from>
    <xdr:to>
      <xdr:col>2</xdr:col>
      <xdr:colOff>638175</xdr:colOff>
      <xdr:row>78</xdr:row>
      <xdr:rowOff>31814</xdr:rowOff>
    </xdr:to>
    <xdr:cxnSp macro="">
      <xdr:nvCxnSpPr>
        <xdr:cNvPr id="184" name="直線コネクタ 183"/>
        <xdr:cNvCxnSpPr/>
      </xdr:nvCxnSpPr>
      <xdr:spPr>
        <a:xfrm>
          <a:off x="1130300" y="13393418"/>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104433</xdr:rowOff>
    </xdr:from>
    <xdr:ext cx="599010" cy="259045"/>
    <xdr:sp macro="" textlink="">
      <xdr:nvSpPr>
        <xdr:cNvPr id="186" name="テキスト ボックス 185"/>
        <xdr:cNvSpPr txBox="1"/>
      </xdr:nvSpPr>
      <xdr:spPr>
        <a:xfrm>
          <a:off x="1719794" y="134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105173</xdr:rowOff>
    </xdr:from>
    <xdr:ext cx="599010" cy="259045"/>
    <xdr:sp macro="" textlink="">
      <xdr:nvSpPr>
        <xdr:cNvPr id="188" name="テキスト ボックス 187"/>
        <xdr:cNvSpPr txBox="1"/>
      </xdr:nvSpPr>
      <xdr:spPr>
        <a:xfrm>
          <a:off x="830794" y="13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44977</xdr:rowOff>
    </xdr:from>
    <xdr:to>
      <xdr:col>6</xdr:col>
      <xdr:colOff>561975</xdr:colOff>
      <xdr:row>77</xdr:row>
      <xdr:rowOff>146577</xdr:rowOff>
    </xdr:to>
    <xdr:sp macro="" textlink="">
      <xdr:nvSpPr>
        <xdr:cNvPr id="194" name="円/楕円 193"/>
        <xdr:cNvSpPr/>
      </xdr:nvSpPr>
      <xdr:spPr>
        <a:xfrm>
          <a:off x="4584700" y="132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67854</xdr:rowOff>
    </xdr:from>
    <xdr:ext cx="599010" cy="259045"/>
    <xdr:sp macro="" textlink="">
      <xdr:nvSpPr>
        <xdr:cNvPr id="195" name="民生費該当値テキスト"/>
        <xdr:cNvSpPr txBox="1"/>
      </xdr:nvSpPr>
      <xdr:spPr>
        <a:xfrm>
          <a:off x="4686300" y="130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49248</xdr:rowOff>
    </xdr:from>
    <xdr:to>
      <xdr:col>5</xdr:col>
      <xdr:colOff>409575</xdr:colOff>
      <xdr:row>77</xdr:row>
      <xdr:rowOff>150848</xdr:rowOff>
    </xdr:to>
    <xdr:sp macro="" textlink="">
      <xdr:nvSpPr>
        <xdr:cNvPr id="196" name="円/楕円 195"/>
        <xdr:cNvSpPr/>
      </xdr:nvSpPr>
      <xdr:spPr>
        <a:xfrm>
          <a:off x="3746500" y="132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167375</xdr:rowOff>
    </xdr:from>
    <xdr:ext cx="599010" cy="259045"/>
    <xdr:sp macro="" textlink="">
      <xdr:nvSpPr>
        <xdr:cNvPr id="197" name="テキスト ボックス 196"/>
        <xdr:cNvSpPr txBox="1"/>
      </xdr:nvSpPr>
      <xdr:spPr>
        <a:xfrm>
          <a:off x="3497794" y="1302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144577</xdr:rowOff>
    </xdr:from>
    <xdr:to>
      <xdr:col>4</xdr:col>
      <xdr:colOff>206375</xdr:colOff>
      <xdr:row>78</xdr:row>
      <xdr:rowOff>74727</xdr:rowOff>
    </xdr:to>
    <xdr:sp macro="" textlink="">
      <xdr:nvSpPr>
        <xdr:cNvPr id="198" name="円/楕円 197"/>
        <xdr:cNvSpPr/>
      </xdr:nvSpPr>
      <xdr:spPr>
        <a:xfrm>
          <a:off x="2857500" y="133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91254</xdr:rowOff>
    </xdr:from>
    <xdr:ext cx="599010" cy="259045"/>
    <xdr:sp macro="" textlink="">
      <xdr:nvSpPr>
        <xdr:cNvPr id="199" name="テキスト ボックス 198"/>
        <xdr:cNvSpPr txBox="1"/>
      </xdr:nvSpPr>
      <xdr:spPr>
        <a:xfrm>
          <a:off x="2608794" y="1312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152464</xdr:rowOff>
    </xdr:from>
    <xdr:to>
      <xdr:col>3</xdr:col>
      <xdr:colOff>3175</xdr:colOff>
      <xdr:row>78</xdr:row>
      <xdr:rowOff>82614</xdr:rowOff>
    </xdr:to>
    <xdr:sp macro="" textlink="">
      <xdr:nvSpPr>
        <xdr:cNvPr id="200" name="円/楕円 199"/>
        <xdr:cNvSpPr/>
      </xdr:nvSpPr>
      <xdr:spPr>
        <a:xfrm>
          <a:off x="1968500" y="133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99141</xdr:rowOff>
    </xdr:from>
    <xdr:ext cx="599010" cy="259045"/>
    <xdr:sp macro="" textlink="">
      <xdr:nvSpPr>
        <xdr:cNvPr id="201" name="テキスト ボックス 200"/>
        <xdr:cNvSpPr txBox="1"/>
      </xdr:nvSpPr>
      <xdr:spPr>
        <a:xfrm>
          <a:off x="1719794" y="1312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140968</xdr:rowOff>
    </xdr:from>
    <xdr:to>
      <xdr:col>1</xdr:col>
      <xdr:colOff>485775</xdr:colOff>
      <xdr:row>78</xdr:row>
      <xdr:rowOff>71118</xdr:rowOff>
    </xdr:to>
    <xdr:sp macro="" textlink="">
      <xdr:nvSpPr>
        <xdr:cNvPr id="202" name="円/楕円 201"/>
        <xdr:cNvSpPr/>
      </xdr:nvSpPr>
      <xdr:spPr>
        <a:xfrm>
          <a:off x="1079500" y="133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87645</xdr:rowOff>
    </xdr:from>
    <xdr:ext cx="599010" cy="259045"/>
    <xdr:sp macro="" textlink="">
      <xdr:nvSpPr>
        <xdr:cNvPr id="203" name="テキスト ボックス 202"/>
        <xdr:cNvSpPr txBox="1"/>
      </xdr:nvSpPr>
      <xdr:spPr>
        <a:xfrm>
          <a:off x="830794" y="1311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41602</xdr:rowOff>
    </xdr:from>
    <xdr:to>
      <xdr:col>6</xdr:col>
      <xdr:colOff>511175</xdr:colOff>
      <xdr:row>96</xdr:row>
      <xdr:rowOff>51488</xdr:rowOff>
    </xdr:to>
    <xdr:cxnSp macro="">
      <xdr:nvCxnSpPr>
        <xdr:cNvPr id="228" name="直線コネクタ 227"/>
        <xdr:cNvCxnSpPr/>
      </xdr:nvCxnSpPr>
      <xdr:spPr>
        <a:xfrm flipV="1">
          <a:off x="3797300" y="16500802"/>
          <a:ext cx="838200" cy="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26651</xdr:rowOff>
    </xdr:from>
    <xdr:to>
      <xdr:col>5</xdr:col>
      <xdr:colOff>358775</xdr:colOff>
      <xdr:row>96</xdr:row>
      <xdr:rowOff>51488</xdr:rowOff>
    </xdr:to>
    <xdr:cxnSp macro="">
      <xdr:nvCxnSpPr>
        <xdr:cNvPr id="231" name="直線コネクタ 230"/>
        <xdr:cNvCxnSpPr/>
      </xdr:nvCxnSpPr>
      <xdr:spPr>
        <a:xfrm>
          <a:off x="2908300" y="16485851"/>
          <a:ext cx="889000" cy="2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108755</xdr:rowOff>
    </xdr:from>
    <xdr:ext cx="534377" cy="259045"/>
    <xdr:sp macro="" textlink="">
      <xdr:nvSpPr>
        <xdr:cNvPr id="233" name="テキスト ボックス 232"/>
        <xdr:cNvSpPr txBox="1"/>
      </xdr:nvSpPr>
      <xdr:spPr>
        <a:xfrm>
          <a:off x="3530111" y="165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26651</xdr:rowOff>
    </xdr:from>
    <xdr:to>
      <xdr:col>4</xdr:col>
      <xdr:colOff>155575</xdr:colOff>
      <xdr:row>96</xdr:row>
      <xdr:rowOff>41721</xdr:rowOff>
    </xdr:to>
    <xdr:cxnSp macro="">
      <xdr:nvCxnSpPr>
        <xdr:cNvPr id="234" name="直線コネクタ 233"/>
        <xdr:cNvCxnSpPr/>
      </xdr:nvCxnSpPr>
      <xdr:spPr>
        <a:xfrm flipV="1">
          <a:off x="2019300" y="16485851"/>
          <a:ext cx="889000" cy="1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130798</xdr:rowOff>
    </xdr:from>
    <xdr:ext cx="534377" cy="259045"/>
    <xdr:sp macro="" textlink="">
      <xdr:nvSpPr>
        <xdr:cNvPr id="236" name="テキスト ボックス 235"/>
        <xdr:cNvSpPr txBox="1"/>
      </xdr:nvSpPr>
      <xdr:spPr>
        <a:xfrm>
          <a:off x="2641111" y="165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41721</xdr:rowOff>
    </xdr:from>
    <xdr:to>
      <xdr:col>2</xdr:col>
      <xdr:colOff>638175</xdr:colOff>
      <xdr:row>96</xdr:row>
      <xdr:rowOff>51797</xdr:rowOff>
    </xdr:to>
    <xdr:cxnSp macro="">
      <xdr:nvCxnSpPr>
        <xdr:cNvPr id="237" name="直線コネクタ 236"/>
        <xdr:cNvCxnSpPr/>
      </xdr:nvCxnSpPr>
      <xdr:spPr>
        <a:xfrm flipV="1">
          <a:off x="1130300" y="16500921"/>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140994</xdr:rowOff>
    </xdr:from>
    <xdr:ext cx="534377" cy="25904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130255</xdr:rowOff>
    </xdr:from>
    <xdr:ext cx="534377" cy="259045"/>
    <xdr:sp macro="" textlink="">
      <xdr:nvSpPr>
        <xdr:cNvPr id="241" name="テキスト ボックス 240"/>
        <xdr:cNvSpPr txBox="1"/>
      </xdr:nvSpPr>
      <xdr:spPr>
        <a:xfrm>
          <a:off x="863111" y="165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162252</xdr:rowOff>
    </xdr:from>
    <xdr:to>
      <xdr:col>6</xdr:col>
      <xdr:colOff>561975</xdr:colOff>
      <xdr:row>96</xdr:row>
      <xdr:rowOff>92402</xdr:rowOff>
    </xdr:to>
    <xdr:sp macro="" textlink="">
      <xdr:nvSpPr>
        <xdr:cNvPr id="247" name="円/楕円 246"/>
        <xdr:cNvSpPr/>
      </xdr:nvSpPr>
      <xdr:spPr>
        <a:xfrm>
          <a:off x="4584700" y="164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13679</xdr:rowOff>
    </xdr:from>
    <xdr:ext cx="534377" cy="259045"/>
    <xdr:sp macro="" textlink="">
      <xdr:nvSpPr>
        <xdr:cNvPr id="248" name="衛生費該当値テキスト"/>
        <xdr:cNvSpPr txBox="1"/>
      </xdr:nvSpPr>
      <xdr:spPr>
        <a:xfrm>
          <a:off x="4686300" y="163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688</xdr:rowOff>
    </xdr:from>
    <xdr:to>
      <xdr:col>5</xdr:col>
      <xdr:colOff>409575</xdr:colOff>
      <xdr:row>96</xdr:row>
      <xdr:rowOff>102288</xdr:rowOff>
    </xdr:to>
    <xdr:sp macro="" textlink="">
      <xdr:nvSpPr>
        <xdr:cNvPr id="249" name="円/楕円 248"/>
        <xdr:cNvSpPr/>
      </xdr:nvSpPr>
      <xdr:spPr>
        <a:xfrm>
          <a:off x="3746500" y="164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118815</xdr:rowOff>
    </xdr:from>
    <xdr:ext cx="534377" cy="259045"/>
    <xdr:sp macro="" textlink="">
      <xdr:nvSpPr>
        <xdr:cNvPr id="250" name="テキスト ボックス 249"/>
        <xdr:cNvSpPr txBox="1"/>
      </xdr:nvSpPr>
      <xdr:spPr>
        <a:xfrm>
          <a:off x="3530111" y="162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147301</xdr:rowOff>
    </xdr:from>
    <xdr:to>
      <xdr:col>4</xdr:col>
      <xdr:colOff>206375</xdr:colOff>
      <xdr:row>96</xdr:row>
      <xdr:rowOff>77451</xdr:rowOff>
    </xdr:to>
    <xdr:sp macro="" textlink="">
      <xdr:nvSpPr>
        <xdr:cNvPr id="251" name="円/楕円 250"/>
        <xdr:cNvSpPr/>
      </xdr:nvSpPr>
      <xdr:spPr>
        <a:xfrm>
          <a:off x="2857500" y="164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93978</xdr:rowOff>
    </xdr:from>
    <xdr:ext cx="534377" cy="259045"/>
    <xdr:sp macro="" textlink="">
      <xdr:nvSpPr>
        <xdr:cNvPr id="252" name="テキスト ボックス 251"/>
        <xdr:cNvSpPr txBox="1"/>
      </xdr:nvSpPr>
      <xdr:spPr>
        <a:xfrm>
          <a:off x="2641111" y="162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162371</xdr:rowOff>
    </xdr:from>
    <xdr:to>
      <xdr:col>3</xdr:col>
      <xdr:colOff>3175</xdr:colOff>
      <xdr:row>96</xdr:row>
      <xdr:rowOff>92521</xdr:rowOff>
    </xdr:to>
    <xdr:sp macro="" textlink="">
      <xdr:nvSpPr>
        <xdr:cNvPr id="253" name="円/楕円 252"/>
        <xdr:cNvSpPr/>
      </xdr:nvSpPr>
      <xdr:spPr>
        <a:xfrm>
          <a:off x="1968500" y="164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109048</xdr:rowOff>
    </xdr:from>
    <xdr:ext cx="534377" cy="259045"/>
    <xdr:sp macro="" textlink="">
      <xdr:nvSpPr>
        <xdr:cNvPr id="254" name="テキスト ボックス 253"/>
        <xdr:cNvSpPr txBox="1"/>
      </xdr:nvSpPr>
      <xdr:spPr>
        <a:xfrm>
          <a:off x="1752111" y="162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997</xdr:rowOff>
    </xdr:from>
    <xdr:to>
      <xdr:col>1</xdr:col>
      <xdr:colOff>485775</xdr:colOff>
      <xdr:row>96</xdr:row>
      <xdr:rowOff>102597</xdr:rowOff>
    </xdr:to>
    <xdr:sp macro="" textlink="">
      <xdr:nvSpPr>
        <xdr:cNvPr id="255" name="円/楕円 254"/>
        <xdr:cNvSpPr/>
      </xdr:nvSpPr>
      <xdr:spPr>
        <a:xfrm>
          <a:off x="1079500" y="164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119124</xdr:rowOff>
    </xdr:from>
    <xdr:ext cx="534377" cy="259045"/>
    <xdr:sp macro="" textlink="">
      <xdr:nvSpPr>
        <xdr:cNvPr id="256" name="テキスト ボックス 255"/>
        <xdr:cNvSpPr txBox="1"/>
      </xdr:nvSpPr>
      <xdr:spPr>
        <a:xfrm>
          <a:off x="863111" y="162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113919</xdr:rowOff>
    </xdr:from>
    <xdr:to>
      <xdr:col>15</xdr:col>
      <xdr:colOff>180975</xdr:colOff>
      <xdr:row>37</xdr:row>
      <xdr:rowOff>117348</xdr:rowOff>
    </xdr:to>
    <xdr:cxnSp macro="">
      <xdr:nvCxnSpPr>
        <xdr:cNvPr id="285" name="直線コネクタ 284"/>
        <xdr:cNvCxnSpPr/>
      </xdr:nvCxnSpPr>
      <xdr:spPr>
        <a:xfrm flipV="1">
          <a:off x="9639300" y="645756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84582</xdr:rowOff>
    </xdr:from>
    <xdr:to>
      <xdr:col>14</xdr:col>
      <xdr:colOff>28575</xdr:colOff>
      <xdr:row>37</xdr:row>
      <xdr:rowOff>117348</xdr:rowOff>
    </xdr:to>
    <xdr:cxnSp macro="">
      <xdr:nvCxnSpPr>
        <xdr:cNvPr id="288" name="直線コネクタ 287"/>
        <xdr:cNvCxnSpPr/>
      </xdr:nvCxnSpPr>
      <xdr:spPr>
        <a:xfrm>
          <a:off x="8750300" y="642823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149496</xdr:rowOff>
    </xdr:from>
    <xdr:ext cx="378565" cy="259045"/>
    <xdr:sp macro="" textlink="">
      <xdr:nvSpPr>
        <xdr:cNvPr id="290" name="テキスト ボックス 289"/>
        <xdr:cNvSpPr txBox="1"/>
      </xdr:nvSpPr>
      <xdr:spPr>
        <a:xfrm>
          <a:off x="9450017" y="66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162687</xdr:rowOff>
    </xdr:from>
    <xdr:to>
      <xdr:col>12</xdr:col>
      <xdr:colOff>511175</xdr:colOff>
      <xdr:row>37</xdr:row>
      <xdr:rowOff>84582</xdr:rowOff>
    </xdr:to>
    <xdr:cxnSp macro="">
      <xdr:nvCxnSpPr>
        <xdr:cNvPr id="291" name="直線コネクタ 290"/>
        <xdr:cNvCxnSpPr/>
      </xdr:nvCxnSpPr>
      <xdr:spPr>
        <a:xfrm>
          <a:off x="7861300" y="6334887"/>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62628</xdr:rowOff>
    </xdr:from>
    <xdr:ext cx="469744" cy="259045"/>
    <xdr:sp macro="" textlink="">
      <xdr:nvSpPr>
        <xdr:cNvPr id="293" name="テキスト ボックス 292"/>
        <xdr:cNvSpPr txBox="1"/>
      </xdr:nvSpPr>
      <xdr:spPr>
        <a:xfrm>
          <a:off x="8515427" y="65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139954</xdr:rowOff>
    </xdr:from>
    <xdr:to>
      <xdr:col>11</xdr:col>
      <xdr:colOff>307975</xdr:colOff>
      <xdr:row>36</xdr:row>
      <xdr:rowOff>162687</xdr:rowOff>
    </xdr:to>
    <xdr:cxnSp macro="">
      <xdr:nvCxnSpPr>
        <xdr:cNvPr id="294" name="直線コネクタ 293"/>
        <xdr:cNvCxnSpPr/>
      </xdr:nvCxnSpPr>
      <xdr:spPr>
        <a:xfrm>
          <a:off x="6972300" y="5969254"/>
          <a:ext cx="889000" cy="3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166133</xdr:rowOff>
    </xdr:from>
    <xdr:ext cx="469744" cy="259045"/>
    <xdr:sp macro="" textlink="">
      <xdr:nvSpPr>
        <xdr:cNvPr id="296" name="テキスト ボックス 295"/>
        <xdr:cNvSpPr txBox="1"/>
      </xdr:nvSpPr>
      <xdr:spPr>
        <a:xfrm>
          <a:off x="7626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25290</xdr:rowOff>
    </xdr:from>
    <xdr:ext cx="469744" cy="259045"/>
    <xdr:sp macro="" textlink="">
      <xdr:nvSpPr>
        <xdr:cNvPr id="298" name="テキスト ボックス 297"/>
        <xdr:cNvSpPr txBox="1"/>
      </xdr:nvSpPr>
      <xdr:spPr>
        <a:xfrm>
          <a:off x="6737427" y="636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63119</xdr:rowOff>
    </xdr:from>
    <xdr:to>
      <xdr:col>15</xdr:col>
      <xdr:colOff>231775</xdr:colOff>
      <xdr:row>37</xdr:row>
      <xdr:rowOff>164719</xdr:rowOff>
    </xdr:to>
    <xdr:sp macro="" textlink="">
      <xdr:nvSpPr>
        <xdr:cNvPr id="304" name="円/楕円 303"/>
        <xdr:cNvSpPr/>
      </xdr:nvSpPr>
      <xdr:spPr>
        <a:xfrm>
          <a:off x="10426700" y="64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85996</xdr:rowOff>
    </xdr:from>
    <xdr:ext cx="469744" cy="259045"/>
    <xdr:sp macro="" textlink="">
      <xdr:nvSpPr>
        <xdr:cNvPr id="305" name="労働費該当値テキスト"/>
        <xdr:cNvSpPr txBox="1"/>
      </xdr:nvSpPr>
      <xdr:spPr>
        <a:xfrm>
          <a:off x="10528300"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66548</xdr:rowOff>
    </xdr:from>
    <xdr:to>
      <xdr:col>14</xdr:col>
      <xdr:colOff>79375</xdr:colOff>
      <xdr:row>37</xdr:row>
      <xdr:rowOff>168148</xdr:rowOff>
    </xdr:to>
    <xdr:sp macro="" textlink="">
      <xdr:nvSpPr>
        <xdr:cNvPr id="306" name="円/楕円 305"/>
        <xdr:cNvSpPr/>
      </xdr:nvSpPr>
      <xdr:spPr>
        <a:xfrm>
          <a:off x="9588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13225</xdr:rowOff>
    </xdr:from>
    <xdr:ext cx="469744" cy="259045"/>
    <xdr:sp macro="" textlink="">
      <xdr:nvSpPr>
        <xdr:cNvPr id="307" name="テキスト ボックス 306"/>
        <xdr:cNvSpPr txBox="1"/>
      </xdr:nvSpPr>
      <xdr:spPr>
        <a:xfrm>
          <a:off x="9404427"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33782</xdr:rowOff>
    </xdr:from>
    <xdr:to>
      <xdr:col>12</xdr:col>
      <xdr:colOff>561975</xdr:colOff>
      <xdr:row>37</xdr:row>
      <xdr:rowOff>135382</xdr:rowOff>
    </xdr:to>
    <xdr:sp macro="" textlink="">
      <xdr:nvSpPr>
        <xdr:cNvPr id="308" name="円/楕円 307"/>
        <xdr:cNvSpPr/>
      </xdr:nvSpPr>
      <xdr:spPr>
        <a:xfrm>
          <a:off x="8699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151909</xdr:rowOff>
    </xdr:from>
    <xdr:ext cx="469744" cy="259045"/>
    <xdr:sp macro="" textlink="">
      <xdr:nvSpPr>
        <xdr:cNvPr id="309" name="テキスト ボックス 308"/>
        <xdr:cNvSpPr txBox="1"/>
      </xdr:nvSpPr>
      <xdr:spPr>
        <a:xfrm>
          <a:off x="8515427"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111887</xdr:rowOff>
    </xdr:from>
    <xdr:to>
      <xdr:col>11</xdr:col>
      <xdr:colOff>358775</xdr:colOff>
      <xdr:row>37</xdr:row>
      <xdr:rowOff>42037</xdr:rowOff>
    </xdr:to>
    <xdr:sp macro="" textlink="">
      <xdr:nvSpPr>
        <xdr:cNvPr id="310" name="円/楕円 309"/>
        <xdr:cNvSpPr/>
      </xdr:nvSpPr>
      <xdr:spPr>
        <a:xfrm>
          <a:off x="7810500" y="62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58564</xdr:rowOff>
    </xdr:from>
    <xdr:ext cx="469744" cy="259045"/>
    <xdr:sp macro="" textlink="">
      <xdr:nvSpPr>
        <xdr:cNvPr id="311" name="テキスト ボックス 310"/>
        <xdr:cNvSpPr txBox="1"/>
      </xdr:nvSpPr>
      <xdr:spPr>
        <a:xfrm>
          <a:off x="7626427" y="60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89154</xdr:rowOff>
    </xdr:from>
    <xdr:to>
      <xdr:col>10</xdr:col>
      <xdr:colOff>155575</xdr:colOff>
      <xdr:row>35</xdr:row>
      <xdr:rowOff>19304</xdr:rowOff>
    </xdr:to>
    <xdr:sp macro="" textlink="">
      <xdr:nvSpPr>
        <xdr:cNvPr id="312" name="円/楕円 311"/>
        <xdr:cNvSpPr/>
      </xdr:nvSpPr>
      <xdr:spPr>
        <a:xfrm>
          <a:off x="6921500" y="59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35831</xdr:rowOff>
    </xdr:from>
    <xdr:ext cx="469744" cy="259045"/>
    <xdr:sp macro="" textlink="">
      <xdr:nvSpPr>
        <xdr:cNvPr id="313" name="テキスト ボックス 312"/>
        <xdr:cNvSpPr txBox="1"/>
      </xdr:nvSpPr>
      <xdr:spPr>
        <a:xfrm>
          <a:off x="6737427" y="569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44365</xdr:rowOff>
    </xdr:from>
    <xdr:to>
      <xdr:col>15</xdr:col>
      <xdr:colOff>180975</xdr:colOff>
      <xdr:row>57</xdr:row>
      <xdr:rowOff>59100</xdr:rowOff>
    </xdr:to>
    <xdr:cxnSp macro="">
      <xdr:nvCxnSpPr>
        <xdr:cNvPr id="340" name="直線コネクタ 339"/>
        <xdr:cNvCxnSpPr/>
      </xdr:nvCxnSpPr>
      <xdr:spPr>
        <a:xfrm flipV="1">
          <a:off x="9639300" y="9817015"/>
          <a:ext cx="8382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90368</xdr:rowOff>
    </xdr:from>
    <xdr:to>
      <xdr:col>14</xdr:col>
      <xdr:colOff>28575</xdr:colOff>
      <xdr:row>57</xdr:row>
      <xdr:rowOff>59100</xdr:rowOff>
    </xdr:to>
    <xdr:cxnSp macro="">
      <xdr:nvCxnSpPr>
        <xdr:cNvPr id="343" name="直線コネクタ 342"/>
        <xdr:cNvCxnSpPr/>
      </xdr:nvCxnSpPr>
      <xdr:spPr>
        <a:xfrm>
          <a:off x="8750300" y="9691568"/>
          <a:ext cx="889000" cy="1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55819</xdr:rowOff>
    </xdr:from>
    <xdr:ext cx="534377" cy="259045"/>
    <xdr:sp macro="" textlink="">
      <xdr:nvSpPr>
        <xdr:cNvPr id="345" name="テキスト ボックス 344"/>
        <xdr:cNvSpPr txBox="1"/>
      </xdr:nvSpPr>
      <xdr:spPr>
        <a:xfrm>
          <a:off x="9372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90368</xdr:rowOff>
    </xdr:from>
    <xdr:to>
      <xdr:col>12</xdr:col>
      <xdr:colOff>511175</xdr:colOff>
      <xdr:row>56</xdr:row>
      <xdr:rowOff>116022</xdr:rowOff>
    </xdr:to>
    <xdr:cxnSp macro="">
      <xdr:nvCxnSpPr>
        <xdr:cNvPr id="346" name="直線コネクタ 345"/>
        <xdr:cNvCxnSpPr/>
      </xdr:nvCxnSpPr>
      <xdr:spPr>
        <a:xfrm flipV="1">
          <a:off x="7861300" y="969156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54050</xdr:rowOff>
    </xdr:from>
    <xdr:ext cx="534377" cy="259045"/>
    <xdr:sp macro="" textlink="">
      <xdr:nvSpPr>
        <xdr:cNvPr id="348" name="テキスト ボックス 347"/>
        <xdr:cNvSpPr txBox="1"/>
      </xdr:nvSpPr>
      <xdr:spPr>
        <a:xfrm>
          <a:off x="8483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116022</xdr:rowOff>
    </xdr:from>
    <xdr:to>
      <xdr:col>11</xdr:col>
      <xdr:colOff>307975</xdr:colOff>
      <xdr:row>56</xdr:row>
      <xdr:rowOff>120041</xdr:rowOff>
    </xdr:to>
    <xdr:cxnSp macro="">
      <xdr:nvCxnSpPr>
        <xdr:cNvPr id="349" name="直線コネクタ 348"/>
        <xdr:cNvCxnSpPr/>
      </xdr:nvCxnSpPr>
      <xdr:spPr>
        <a:xfrm flipV="1">
          <a:off x="6972300" y="9717222"/>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64986</xdr:rowOff>
    </xdr:from>
    <xdr:ext cx="534377" cy="259045"/>
    <xdr:sp macro="" textlink="">
      <xdr:nvSpPr>
        <xdr:cNvPr id="351" name="テキスト ボックス 350"/>
        <xdr:cNvSpPr txBox="1"/>
      </xdr:nvSpPr>
      <xdr:spPr>
        <a:xfrm>
          <a:off x="7594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63560</xdr:rowOff>
    </xdr:from>
    <xdr:ext cx="534377" cy="259045"/>
    <xdr:sp macro="" textlink="">
      <xdr:nvSpPr>
        <xdr:cNvPr id="353" name="テキスト ボックス 352"/>
        <xdr:cNvSpPr txBox="1"/>
      </xdr:nvSpPr>
      <xdr:spPr>
        <a:xfrm>
          <a:off x="6705111" y="100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165015</xdr:rowOff>
    </xdr:from>
    <xdr:to>
      <xdr:col>15</xdr:col>
      <xdr:colOff>231775</xdr:colOff>
      <xdr:row>57</xdr:row>
      <xdr:rowOff>95165</xdr:rowOff>
    </xdr:to>
    <xdr:sp macro="" textlink="">
      <xdr:nvSpPr>
        <xdr:cNvPr id="359" name="円/楕円 358"/>
        <xdr:cNvSpPr/>
      </xdr:nvSpPr>
      <xdr:spPr>
        <a:xfrm>
          <a:off x="10426700" y="97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16442</xdr:rowOff>
    </xdr:from>
    <xdr:ext cx="534377" cy="259045"/>
    <xdr:sp macro="" textlink="">
      <xdr:nvSpPr>
        <xdr:cNvPr id="360" name="農林水産業費該当値テキスト"/>
        <xdr:cNvSpPr txBox="1"/>
      </xdr:nvSpPr>
      <xdr:spPr>
        <a:xfrm>
          <a:off x="10528300" y="961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8300</xdr:rowOff>
    </xdr:from>
    <xdr:to>
      <xdr:col>14</xdr:col>
      <xdr:colOff>79375</xdr:colOff>
      <xdr:row>57</xdr:row>
      <xdr:rowOff>109900</xdr:rowOff>
    </xdr:to>
    <xdr:sp macro="" textlink="">
      <xdr:nvSpPr>
        <xdr:cNvPr id="361" name="円/楕円 360"/>
        <xdr:cNvSpPr/>
      </xdr:nvSpPr>
      <xdr:spPr>
        <a:xfrm>
          <a:off x="9588500" y="97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126427</xdr:rowOff>
    </xdr:from>
    <xdr:ext cx="534377" cy="259045"/>
    <xdr:sp macro="" textlink="">
      <xdr:nvSpPr>
        <xdr:cNvPr id="362" name="テキスト ボックス 361"/>
        <xdr:cNvSpPr txBox="1"/>
      </xdr:nvSpPr>
      <xdr:spPr>
        <a:xfrm>
          <a:off x="9372111" y="95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39568</xdr:rowOff>
    </xdr:from>
    <xdr:to>
      <xdr:col>12</xdr:col>
      <xdr:colOff>561975</xdr:colOff>
      <xdr:row>56</xdr:row>
      <xdr:rowOff>141168</xdr:rowOff>
    </xdr:to>
    <xdr:sp macro="" textlink="">
      <xdr:nvSpPr>
        <xdr:cNvPr id="363" name="円/楕円 362"/>
        <xdr:cNvSpPr/>
      </xdr:nvSpPr>
      <xdr:spPr>
        <a:xfrm>
          <a:off x="8699500" y="964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157695</xdr:rowOff>
    </xdr:from>
    <xdr:ext cx="534377" cy="259045"/>
    <xdr:sp macro="" textlink="">
      <xdr:nvSpPr>
        <xdr:cNvPr id="364" name="テキスト ボックス 363"/>
        <xdr:cNvSpPr txBox="1"/>
      </xdr:nvSpPr>
      <xdr:spPr>
        <a:xfrm>
          <a:off x="8483111" y="94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65222</xdr:rowOff>
    </xdr:from>
    <xdr:to>
      <xdr:col>11</xdr:col>
      <xdr:colOff>358775</xdr:colOff>
      <xdr:row>56</xdr:row>
      <xdr:rowOff>166822</xdr:rowOff>
    </xdr:to>
    <xdr:sp macro="" textlink="">
      <xdr:nvSpPr>
        <xdr:cNvPr id="365" name="円/楕円 364"/>
        <xdr:cNvSpPr/>
      </xdr:nvSpPr>
      <xdr:spPr>
        <a:xfrm>
          <a:off x="7810500" y="96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11899</xdr:rowOff>
    </xdr:from>
    <xdr:ext cx="534377" cy="259045"/>
    <xdr:sp macro="" textlink="">
      <xdr:nvSpPr>
        <xdr:cNvPr id="366" name="テキスト ボックス 365"/>
        <xdr:cNvSpPr txBox="1"/>
      </xdr:nvSpPr>
      <xdr:spPr>
        <a:xfrm>
          <a:off x="7594111" y="94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69241</xdr:rowOff>
    </xdr:from>
    <xdr:to>
      <xdr:col>10</xdr:col>
      <xdr:colOff>155575</xdr:colOff>
      <xdr:row>56</xdr:row>
      <xdr:rowOff>170841</xdr:rowOff>
    </xdr:to>
    <xdr:sp macro="" textlink="">
      <xdr:nvSpPr>
        <xdr:cNvPr id="367" name="円/楕円 366"/>
        <xdr:cNvSpPr/>
      </xdr:nvSpPr>
      <xdr:spPr>
        <a:xfrm>
          <a:off x="6921500" y="96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15918</xdr:rowOff>
    </xdr:from>
    <xdr:ext cx="534377" cy="259045"/>
    <xdr:sp macro="" textlink="">
      <xdr:nvSpPr>
        <xdr:cNvPr id="368" name="テキスト ボックス 367"/>
        <xdr:cNvSpPr txBox="1"/>
      </xdr:nvSpPr>
      <xdr:spPr>
        <a:xfrm>
          <a:off x="6705111" y="9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169408</xdr:rowOff>
    </xdr:from>
    <xdr:to>
      <xdr:col>15</xdr:col>
      <xdr:colOff>180975</xdr:colOff>
      <xdr:row>76</xdr:row>
      <xdr:rowOff>121732</xdr:rowOff>
    </xdr:to>
    <xdr:cxnSp macro="">
      <xdr:nvCxnSpPr>
        <xdr:cNvPr id="395" name="直線コネクタ 394"/>
        <xdr:cNvCxnSpPr/>
      </xdr:nvCxnSpPr>
      <xdr:spPr>
        <a:xfrm flipV="1">
          <a:off x="9639300" y="13028158"/>
          <a:ext cx="838200" cy="1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89719</xdr:rowOff>
    </xdr:from>
    <xdr:to>
      <xdr:col>14</xdr:col>
      <xdr:colOff>28575</xdr:colOff>
      <xdr:row>76</xdr:row>
      <xdr:rowOff>121732</xdr:rowOff>
    </xdr:to>
    <xdr:cxnSp macro="">
      <xdr:nvCxnSpPr>
        <xdr:cNvPr id="398" name="直線コネクタ 397"/>
        <xdr:cNvCxnSpPr/>
      </xdr:nvCxnSpPr>
      <xdr:spPr>
        <a:xfrm>
          <a:off x="8750300" y="13119919"/>
          <a:ext cx="889000" cy="3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68516</xdr:rowOff>
    </xdr:from>
    <xdr:ext cx="534377" cy="259045"/>
    <xdr:sp macro="" textlink="">
      <xdr:nvSpPr>
        <xdr:cNvPr id="400" name="テキスト ボックス 399"/>
        <xdr:cNvSpPr txBox="1"/>
      </xdr:nvSpPr>
      <xdr:spPr>
        <a:xfrm>
          <a:off x="9372111" y="134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60934</xdr:rowOff>
    </xdr:from>
    <xdr:to>
      <xdr:col>12</xdr:col>
      <xdr:colOff>511175</xdr:colOff>
      <xdr:row>76</xdr:row>
      <xdr:rowOff>89719</xdr:rowOff>
    </xdr:to>
    <xdr:cxnSp macro="">
      <xdr:nvCxnSpPr>
        <xdr:cNvPr id="401" name="直線コネクタ 400"/>
        <xdr:cNvCxnSpPr/>
      </xdr:nvCxnSpPr>
      <xdr:spPr>
        <a:xfrm>
          <a:off x="7861300" y="13091134"/>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71936</xdr:rowOff>
    </xdr:from>
    <xdr:ext cx="534377" cy="259045"/>
    <xdr:sp macro="" textlink="">
      <xdr:nvSpPr>
        <xdr:cNvPr id="403" name="テキスト ボックス 402"/>
        <xdr:cNvSpPr txBox="1"/>
      </xdr:nvSpPr>
      <xdr:spPr>
        <a:xfrm>
          <a:off x="8483111" y="134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60934</xdr:rowOff>
    </xdr:from>
    <xdr:to>
      <xdr:col>11</xdr:col>
      <xdr:colOff>307975</xdr:colOff>
      <xdr:row>76</xdr:row>
      <xdr:rowOff>143531</xdr:rowOff>
    </xdr:to>
    <xdr:cxnSp macro="">
      <xdr:nvCxnSpPr>
        <xdr:cNvPr id="404" name="直線コネクタ 403"/>
        <xdr:cNvCxnSpPr/>
      </xdr:nvCxnSpPr>
      <xdr:spPr>
        <a:xfrm flipV="1">
          <a:off x="6972300" y="13091134"/>
          <a:ext cx="889000" cy="8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76013</xdr:rowOff>
    </xdr:from>
    <xdr:ext cx="534377" cy="259045"/>
    <xdr:sp macro="" textlink="">
      <xdr:nvSpPr>
        <xdr:cNvPr id="406" name="テキスト ボックス 405"/>
        <xdr:cNvSpPr txBox="1"/>
      </xdr:nvSpPr>
      <xdr:spPr>
        <a:xfrm>
          <a:off x="7594111" y="134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72886</xdr:rowOff>
    </xdr:from>
    <xdr:ext cx="534377" cy="259045"/>
    <xdr:sp macro="" textlink="">
      <xdr:nvSpPr>
        <xdr:cNvPr id="408" name="テキスト ボックス 407"/>
        <xdr:cNvSpPr txBox="1"/>
      </xdr:nvSpPr>
      <xdr:spPr>
        <a:xfrm>
          <a:off x="6705111" y="134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118609</xdr:rowOff>
    </xdr:from>
    <xdr:to>
      <xdr:col>15</xdr:col>
      <xdr:colOff>231775</xdr:colOff>
      <xdr:row>76</xdr:row>
      <xdr:rowOff>48760</xdr:rowOff>
    </xdr:to>
    <xdr:sp macro="" textlink="">
      <xdr:nvSpPr>
        <xdr:cNvPr id="414" name="円/楕円 413"/>
        <xdr:cNvSpPr/>
      </xdr:nvSpPr>
      <xdr:spPr>
        <a:xfrm>
          <a:off x="10426700" y="12977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141486</xdr:rowOff>
    </xdr:from>
    <xdr:ext cx="534377" cy="259045"/>
    <xdr:sp macro="" textlink="">
      <xdr:nvSpPr>
        <xdr:cNvPr id="415" name="商工費該当値テキスト"/>
        <xdr:cNvSpPr txBox="1"/>
      </xdr:nvSpPr>
      <xdr:spPr>
        <a:xfrm>
          <a:off x="10528300" y="128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53,001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70932</xdr:rowOff>
    </xdr:from>
    <xdr:to>
      <xdr:col>14</xdr:col>
      <xdr:colOff>79375</xdr:colOff>
      <xdr:row>77</xdr:row>
      <xdr:rowOff>1082</xdr:rowOff>
    </xdr:to>
    <xdr:sp macro="" textlink="">
      <xdr:nvSpPr>
        <xdr:cNvPr id="416" name="円/楕円 415"/>
        <xdr:cNvSpPr/>
      </xdr:nvSpPr>
      <xdr:spPr>
        <a:xfrm>
          <a:off x="9588500" y="131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17609</xdr:rowOff>
    </xdr:from>
    <xdr:ext cx="534377" cy="259045"/>
    <xdr:sp macro="" textlink="">
      <xdr:nvSpPr>
        <xdr:cNvPr id="417" name="テキスト ボックス 416"/>
        <xdr:cNvSpPr txBox="1"/>
      </xdr:nvSpPr>
      <xdr:spPr>
        <a:xfrm>
          <a:off x="9372111" y="128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38919</xdr:rowOff>
    </xdr:from>
    <xdr:to>
      <xdr:col>12</xdr:col>
      <xdr:colOff>561975</xdr:colOff>
      <xdr:row>76</xdr:row>
      <xdr:rowOff>140519</xdr:rowOff>
    </xdr:to>
    <xdr:sp macro="" textlink="">
      <xdr:nvSpPr>
        <xdr:cNvPr id="418" name="円/楕円 417"/>
        <xdr:cNvSpPr/>
      </xdr:nvSpPr>
      <xdr:spPr>
        <a:xfrm>
          <a:off x="8699500" y="130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157046</xdr:rowOff>
    </xdr:from>
    <xdr:ext cx="534377" cy="259045"/>
    <xdr:sp macro="" textlink="">
      <xdr:nvSpPr>
        <xdr:cNvPr id="419" name="テキスト ボックス 418"/>
        <xdr:cNvSpPr txBox="1"/>
      </xdr:nvSpPr>
      <xdr:spPr>
        <a:xfrm>
          <a:off x="8483111" y="128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10134</xdr:rowOff>
    </xdr:from>
    <xdr:to>
      <xdr:col>11</xdr:col>
      <xdr:colOff>358775</xdr:colOff>
      <xdr:row>76</xdr:row>
      <xdr:rowOff>111734</xdr:rowOff>
    </xdr:to>
    <xdr:sp macro="" textlink="">
      <xdr:nvSpPr>
        <xdr:cNvPr id="420" name="円/楕円 419"/>
        <xdr:cNvSpPr/>
      </xdr:nvSpPr>
      <xdr:spPr>
        <a:xfrm>
          <a:off x="7810500" y="130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128260</xdr:rowOff>
    </xdr:from>
    <xdr:ext cx="534377" cy="259045"/>
    <xdr:sp macro="" textlink="">
      <xdr:nvSpPr>
        <xdr:cNvPr id="421" name="テキスト ボックス 420"/>
        <xdr:cNvSpPr txBox="1"/>
      </xdr:nvSpPr>
      <xdr:spPr>
        <a:xfrm>
          <a:off x="7594111" y="128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92731</xdr:rowOff>
    </xdr:from>
    <xdr:to>
      <xdr:col>10</xdr:col>
      <xdr:colOff>155575</xdr:colOff>
      <xdr:row>77</xdr:row>
      <xdr:rowOff>22881</xdr:rowOff>
    </xdr:to>
    <xdr:sp macro="" textlink="">
      <xdr:nvSpPr>
        <xdr:cNvPr id="422" name="円/楕円 421"/>
        <xdr:cNvSpPr/>
      </xdr:nvSpPr>
      <xdr:spPr>
        <a:xfrm>
          <a:off x="6921500" y="131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39409</xdr:rowOff>
    </xdr:from>
    <xdr:ext cx="534377" cy="259045"/>
    <xdr:sp macro="" textlink="">
      <xdr:nvSpPr>
        <xdr:cNvPr id="423" name="テキスト ボックス 422"/>
        <xdr:cNvSpPr txBox="1"/>
      </xdr:nvSpPr>
      <xdr:spPr>
        <a:xfrm>
          <a:off x="6705111" y="128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143304</xdr:rowOff>
    </xdr:from>
    <xdr:to>
      <xdr:col>15</xdr:col>
      <xdr:colOff>180975</xdr:colOff>
      <xdr:row>98</xdr:row>
      <xdr:rowOff>143876</xdr:rowOff>
    </xdr:to>
    <xdr:cxnSp macro="">
      <xdr:nvCxnSpPr>
        <xdr:cNvPr id="452" name="直線コネクタ 451"/>
        <xdr:cNvCxnSpPr/>
      </xdr:nvCxnSpPr>
      <xdr:spPr>
        <a:xfrm flipV="1">
          <a:off x="9639300" y="1694540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135914</xdr:rowOff>
    </xdr:from>
    <xdr:to>
      <xdr:col>14</xdr:col>
      <xdr:colOff>28575</xdr:colOff>
      <xdr:row>98</xdr:row>
      <xdr:rowOff>143876</xdr:rowOff>
    </xdr:to>
    <xdr:cxnSp macro="">
      <xdr:nvCxnSpPr>
        <xdr:cNvPr id="455" name="直線コネクタ 454"/>
        <xdr:cNvCxnSpPr/>
      </xdr:nvCxnSpPr>
      <xdr:spPr>
        <a:xfrm>
          <a:off x="8750300" y="16938014"/>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18169</xdr:rowOff>
    </xdr:from>
    <xdr:ext cx="534377" cy="259045"/>
    <xdr:sp macro="" textlink="">
      <xdr:nvSpPr>
        <xdr:cNvPr id="457" name="テキスト ボックス 456"/>
        <xdr:cNvSpPr txBox="1"/>
      </xdr:nvSpPr>
      <xdr:spPr>
        <a:xfrm>
          <a:off x="9372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135914</xdr:rowOff>
    </xdr:from>
    <xdr:to>
      <xdr:col>12</xdr:col>
      <xdr:colOff>511175</xdr:colOff>
      <xdr:row>98</xdr:row>
      <xdr:rowOff>142731</xdr:rowOff>
    </xdr:to>
    <xdr:cxnSp macro="">
      <xdr:nvCxnSpPr>
        <xdr:cNvPr id="458" name="直線コネクタ 457"/>
        <xdr:cNvCxnSpPr/>
      </xdr:nvCxnSpPr>
      <xdr:spPr>
        <a:xfrm flipV="1">
          <a:off x="7861300" y="16938014"/>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16860</xdr:rowOff>
    </xdr:from>
    <xdr:ext cx="534377" cy="259045"/>
    <xdr:sp macro="" textlink="">
      <xdr:nvSpPr>
        <xdr:cNvPr id="460" name="テキスト ボックス 459"/>
        <xdr:cNvSpPr txBox="1"/>
      </xdr:nvSpPr>
      <xdr:spPr>
        <a:xfrm>
          <a:off x="8483111" y="169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96326</xdr:rowOff>
    </xdr:from>
    <xdr:to>
      <xdr:col>11</xdr:col>
      <xdr:colOff>307975</xdr:colOff>
      <xdr:row>98</xdr:row>
      <xdr:rowOff>142731</xdr:rowOff>
    </xdr:to>
    <xdr:cxnSp macro="">
      <xdr:nvCxnSpPr>
        <xdr:cNvPr id="461" name="直線コネクタ 460"/>
        <xdr:cNvCxnSpPr/>
      </xdr:nvCxnSpPr>
      <xdr:spPr>
        <a:xfrm>
          <a:off x="6972300" y="16898426"/>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26230</xdr:rowOff>
    </xdr:from>
    <xdr:ext cx="534377" cy="259045"/>
    <xdr:sp macro="" textlink="">
      <xdr:nvSpPr>
        <xdr:cNvPr id="463" name="テキスト ボックス 462"/>
        <xdr:cNvSpPr txBox="1"/>
      </xdr:nvSpPr>
      <xdr:spPr>
        <a:xfrm>
          <a:off x="7594111" y="169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26097</xdr:rowOff>
    </xdr:from>
    <xdr:ext cx="534377" cy="259045"/>
    <xdr:sp macro="" textlink="">
      <xdr:nvSpPr>
        <xdr:cNvPr id="465" name="テキスト ボックス 464"/>
        <xdr:cNvSpPr txBox="1"/>
      </xdr:nvSpPr>
      <xdr:spPr>
        <a:xfrm>
          <a:off x="6705111" y="169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92504</xdr:rowOff>
    </xdr:from>
    <xdr:to>
      <xdr:col>15</xdr:col>
      <xdr:colOff>231775</xdr:colOff>
      <xdr:row>99</xdr:row>
      <xdr:rowOff>22654</xdr:rowOff>
    </xdr:to>
    <xdr:sp macro="" textlink="">
      <xdr:nvSpPr>
        <xdr:cNvPr id="471" name="円/楕円 470"/>
        <xdr:cNvSpPr/>
      </xdr:nvSpPr>
      <xdr:spPr>
        <a:xfrm>
          <a:off x="10426700" y="168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93076</xdr:rowOff>
    </xdr:from>
    <xdr:to>
      <xdr:col>14</xdr:col>
      <xdr:colOff>79375</xdr:colOff>
      <xdr:row>99</xdr:row>
      <xdr:rowOff>23226</xdr:rowOff>
    </xdr:to>
    <xdr:sp macro="" textlink="">
      <xdr:nvSpPr>
        <xdr:cNvPr id="473" name="円/楕円 472"/>
        <xdr:cNvSpPr/>
      </xdr:nvSpPr>
      <xdr:spPr>
        <a:xfrm>
          <a:off x="9588500" y="168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39753</xdr:rowOff>
    </xdr:from>
    <xdr:ext cx="534377" cy="259045"/>
    <xdr:sp macro="" textlink="">
      <xdr:nvSpPr>
        <xdr:cNvPr id="474" name="テキスト ボックス 473"/>
        <xdr:cNvSpPr txBox="1"/>
      </xdr:nvSpPr>
      <xdr:spPr>
        <a:xfrm>
          <a:off x="9372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85114</xdr:rowOff>
    </xdr:from>
    <xdr:to>
      <xdr:col>12</xdr:col>
      <xdr:colOff>561975</xdr:colOff>
      <xdr:row>99</xdr:row>
      <xdr:rowOff>15264</xdr:rowOff>
    </xdr:to>
    <xdr:sp macro="" textlink="">
      <xdr:nvSpPr>
        <xdr:cNvPr id="475" name="円/楕円 474"/>
        <xdr:cNvSpPr/>
      </xdr:nvSpPr>
      <xdr:spPr>
        <a:xfrm>
          <a:off x="8699500" y="168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31791</xdr:rowOff>
    </xdr:from>
    <xdr:ext cx="534377" cy="259045"/>
    <xdr:sp macro="" textlink="">
      <xdr:nvSpPr>
        <xdr:cNvPr id="476" name="テキスト ボックス 475"/>
        <xdr:cNvSpPr txBox="1"/>
      </xdr:nvSpPr>
      <xdr:spPr>
        <a:xfrm>
          <a:off x="8483111" y="166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91931</xdr:rowOff>
    </xdr:from>
    <xdr:to>
      <xdr:col>11</xdr:col>
      <xdr:colOff>358775</xdr:colOff>
      <xdr:row>99</xdr:row>
      <xdr:rowOff>22081</xdr:rowOff>
    </xdr:to>
    <xdr:sp macro="" textlink="">
      <xdr:nvSpPr>
        <xdr:cNvPr id="477" name="円/楕円 476"/>
        <xdr:cNvSpPr/>
      </xdr:nvSpPr>
      <xdr:spPr>
        <a:xfrm>
          <a:off x="7810500" y="168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38608</xdr:rowOff>
    </xdr:from>
    <xdr:ext cx="534377" cy="259045"/>
    <xdr:sp macro="" textlink="">
      <xdr:nvSpPr>
        <xdr:cNvPr id="478" name="テキスト ボックス 477"/>
        <xdr:cNvSpPr txBox="1"/>
      </xdr:nvSpPr>
      <xdr:spPr>
        <a:xfrm>
          <a:off x="7594111" y="166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45526</xdr:rowOff>
    </xdr:from>
    <xdr:to>
      <xdr:col>10</xdr:col>
      <xdr:colOff>155575</xdr:colOff>
      <xdr:row>98</xdr:row>
      <xdr:rowOff>147126</xdr:rowOff>
    </xdr:to>
    <xdr:sp macro="" textlink="">
      <xdr:nvSpPr>
        <xdr:cNvPr id="479" name="円/楕円 478"/>
        <xdr:cNvSpPr/>
      </xdr:nvSpPr>
      <xdr:spPr>
        <a:xfrm>
          <a:off x="6921500" y="168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163653</xdr:rowOff>
    </xdr:from>
    <xdr:ext cx="534377" cy="259045"/>
    <xdr:sp macro="" textlink="">
      <xdr:nvSpPr>
        <xdr:cNvPr id="480" name="テキスト ボックス 479"/>
        <xdr:cNvSpPr txBox="1"/>
      </xdr:nvSpPr>
      <xdr:spPr>
        <a:xfrm>
          <a:off x="6705111" y="1662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148933</xdr:rowOff>
    </xdr:from>
    <xdr:to>
      <xdr:col>23</xdr:col>
      <xdr:colOff>517525</xdr:colOff>
      <xdr:row>37</xdr:row>
      <xdr:rowOff>33718</xdr:rowOff>
    </xdr:to>
    <xdr:cxnSp macro="">
      <xdr:nvCxnSpPr>
        <xdr:cNvPr id="509" name="直線コネクタ 508"/>
        <xdr:cNvCxnSpPr/>
      </xdr:nvCxnSpPr>
      <xdr:spPr>
        <a:xfrm flipV="1">
          <a:off x="15481300" y="6149683"/>
          <a:ext cx="838200" cy="2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33718</xdr:rowOff>
    </xdr:from>
    <xdr:to>
      <xdr:col>22</xdr:col>
      <xdr:colOff>365125</xdr:colOff>
      <xdr:row>37</xdr:row>
      <xdr:rowOff>39459</xdr:rowOff>
    </xdr:to>
    <xdr:cxnSp macro="">
      <xdr:nvCxnSpPr>
        <xdr:cNvPr id="512" name="直線コネクタ 511"/>
        <xdr:cNvCxnSpPr/>
      </xdr:nvCxnSpPr>
      <xdr:spPr>
        <a:xfrm flipV="1">
          <a:off x="14592300" y="6377368"/>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17640</xdr:rowOff>
    </xdr:from>
    <xdr:to>
      <xdr:col>21</xdr:col>
      <xdr:colOff>161925</xdr:colOff>
      <xdr:row>37</xdr:row>
      <xdr:rowOff>39459</xdr:rowOff>
    </xdr:to>
    <xdr:cxnSp macro="">
      <xdr:nvCxnSpPr>
        <xdr:cNvPr id="515" name="直線コネクタ 514"/>
        <xdr:cNvCxnSpPr/>
      </xdr:nvCxnSpPr>
      <xdr:spPr>
        <a:xfrm>
          <a:off x="13703300" y="6361290"/>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17" name="テキスト ボックス 516"/>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17640</xdr:rowOff>
    </xdr:from>
    <xdr:to>
      <xdr:col>19</xdr:col>
      <xdr:colOff>644525</xdr:colOff>
      <xdr:row>37</xdr:row>
      <xdr:rowOff>26441</xdr:rowOff>
    </xdr:to>
    <xdr:cxnSp macro="">
      <xdr:nvCxnSpPr>
        <xdr:cNvPr id="518" name="直線コネクタ 517"/>
        <xdr:cNvCxnSpPr/>
      </xdr:nvCxnSpPr>
      <xdr:spPr>
        <a:xfrm flipV="1">
          <a:off x="12814300" y="636129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0" name="テキスト ボックス 519"/>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22" name="テキスト ボックス 521"/>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98133</xdr:rowOff>
    </xdr:from>
    <xdr:to>
      <xdr:col>23</xdr:col>
      <xdr:colOff>568325</xdr:colOff>
      <xdr:row>36</xdr:row>
      <xdr:rowOff>28283</xdr:rowOff>
    </xdr:to>
    <xdr:sp macro="" textlink="">
      <xdr:nvSpPr>
        <xdr:cNvPr id="528" name="円/楕円 527"/>
        <xdr:cNvSpPr/>
      </xdr:nvSpPr>
      <xdr:spPr>
        <a:xfrm>
          <a:off x="16268700" y="60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121010</xdr:rowOff>
    </xdr:from>
    <xdr:ext cx="534377" cy="259045"/>
    <xdr:sp macro="" textlink="">
      <xdr:nvSpPr>
        <xdr:cNvPr id="529" name="消防費該当値テキスト"/>
        <xdr:cNvSpPr txBox="1"/>
      </xdr:nvSpPr>
      <xdr:spPr>
        <a:xfrm>
          <a:off x="16370300" y="595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45,773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154368</xdr:rowOff>
    </xdr:from>
    <xdr:to>
      <xdr:col>22</xdr:col>
      <xdr:colOff>415925</xdr:colOff>
      <xdr:row>37</xdr:row>
      <xdr:rowOff>84518</xdr:rowOff>
    </xdr:to>
    <xdr:sp macro="" textlink="">
      <xdr:nvSpPr>
        <xdr:cNvPr id="530" name="円/楕円 529"/>
        <xdr:cNvSpPr/>
      </xdr:nvSpPr>
      <xdr:spPr>
        <a:xfrm>
          <a:off x="15430500" y="6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75645</xdr:rowOff>
    </xdr:from>
    <xdr:ext cx="534377" cy="259045"/>
    <xdr:sp macro="" textlink="">
      <xdr:nvSpPr>
        <xdr:cNvPr id="531" name="テキスト ボックス 530"/>
        <xdr:cNvSpPr txBox="1"/>
      </xdr:nvSpPr>
      <xdr:spPr>
        <a:xfrm>
          <a:off x="15214111" y="64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160109</xdr:rowOff>
    </xdr:from>
    <xdr:to>
      <xdr:col>21</xdr:col>
      <xdr:colOff>212725</xdr:colOff>
      <xdr:row>37</xdr:row>
      <xdr:rowOff>90259</xdr:rowOff>
    </xdr:to>
    <xdr:sp macro="" textlink="">
      <xdr:nvSpPr>
        <xdr:cNvPr id="532" name="円/楕円 531"/>
        <xdr:cNvSpPr/>
      </xdr:nvSpPr>
      <xdr:spPr>
        <a:xfrm>
          <a:off x="14541500" y="63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81386</xdr:rowOff>
    </xdr:from>
    <xdr:ext cx="534377" cy="259045"/>
    <xdr:sp macro="" textlink="">
      <xdr:nvSpPr>
        <xdr:cNvPr id="533" name="テキスト ボックス 532"/>
        <xdr:cNvSpPr txBox="1"/>
      </xdr:nvSpPr>
      <xdr:spPr>
        <a:xfrm>
          <a:off x="14325111" y="64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138290</xdr:rowOff>
    </xdr:from>
    <xdr:to>
      <xdr:col>20</xdr:col>
      <xdr:colOff>9525</xdr:colOff>
      <xdr:row>37</xdr:row>
      <xdr:rowOff>68440</xdr:rowOff>
    </xdr:to>
    <xdr:sp macro="" textlink="">
      <xdr:nvSpPr>
        <xdr:cNvPr id="534" name="円/楕円 533"/>
        <xdr:cNvSpPr/>
      </xdr:nvSpPr>
      <xdr:spPr>
        <a:xfrm>
          <a:off x="13652500" y="63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84967</xdr:rowOff>
    </xdr:from>
    <xdr:ext cx="534377" cy="259045"/>
    <xdr:sp macro="" textlink="">
      <xdr:nvSpPr>
        <xdr:cNvPr id="535" name="テキスト ボックス 534"/>
        <xdr:cNvSpPr txBox="1"/>
      </xdr:nvSpPr>
      <xdr:spPr>
        <a:xfrm>
          <a:off x="13436111" y="608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147091</xdr:rowOff>
    </xdr:from>
    <xdr:to>
      <xdr:col>18</xdr:col>
      <xdr:colOff>492125</xdr:colOff>
      <xdr:row>37</xdr:row>
      <xdr:rowOff>77241</xdr:rowOff>
    </xdr:to>
    <xdr:sp macro="" textlink="">
      <xdr:nvSpPr>
        <xdr:cNvPr id="536" name="円/楕円 535"/>
        <xdr:cNvSpPr/>
      </xdr:nvSpPr>
      <xdr:spPr>
        <a:xfrm>
          <a:off x="12763500" y="63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93768</xdr:rowOff>
    </xdr:from>
    <xdr:ext cx="534377" cy="259045"/>
    <xdr:sp macro="" textlink="">
      <xdr:nvSpPr>
        <xdr:cNvPr id="537" name="テキスト ボックス 536"/>
        <xdr:cNvSpPr txBox="1"/>
      </xdr:nvSpPr>
      <xdr:spPr>
        <a:xfrm>
          <a:off x="12547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165153</xdr:rowOff>
    </xdr:from>
    <xdr:to>
      <xdr:col>23</xdr:col>
      <xdr:colOff>517525</xdr:colOff>
      <xdr:row>56</xdr:row>
      <xdr:rowOff>166405</xdr:rowOff>
    </xdr:to>
    <xdr:cxnSp macro="">
      <xdr:nvCxnSpPr>
        <xdr:cNvPr id="564" name="直線コネクタ 563"/>
        <xdr:cNvCxnSpPr/>
      </xdr:nvCxnSpPr>
      <xdr:spPr>
        <a:xfrm>
          <a:off x="15481300" y="9766353"/>
          <a:ext cx="8382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165153</xdr:rowOff>
    </xdr:from>
    <xdr:to>
      <xdr:col>22</xdr:col>
      <xdr:colOff>365125</xdr:colOff>
      <xdr:row>57</xdr:row>
      <xdr:rowOff>29080</xdr:rowOff>
    </xdr:to>
    <xdr:cxnSp macro="">
      <xdr:nvCxnSpPr>
        <xdr:cNvPr id="567" name="直線コネクタ 566"/>
        <xdr:cNvCxnSpPr/>
      </xdr:nvCxnSpPr>
      <xdr:spPr>
        <a:xfrm flipV="1">
          <a:off x="14592300" y="9766353"/>
          <a:ext cx="889000" cy="3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69256</xdr:rowOff>
    </xdr:from>
    <xdr:ext cx="534377" cy="259045"/>
    <xdr:sp macro="" textlink="">
      <xdr:nvSpPr>
        <xdr:cNvPr id="569" name="テキスト ボックス 568"/>
        <xdr:cNvSpPr txBox="1"/>
      </xdr:nvSpPr>
      <xdr:spPr>
        <a:xfrm>
          <a:off x="15214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63576</xdr:rowOff>
    </xdr:from>
    <xdr:to>
      <xdr:col>21</xdr:col>
      <xdr:colOff>161925</xdr:colOff>
      <xdr:row>57</xdr:row>
      <xdr:rowOff>29080</xdr:rowOff>
    </xdr:to>
    <xdr:cxnSp macro="">
      <xdr:nvCxnSpPr>
        <xdr:cNvPr id="570" name="直線コネクタ 569"/>
        <xdr:cNvCxnSpPr/>
      </xdr:nvCxnSpPr>
      <xdr:spPr>
        <a:xfrm>
          <a:off x="13703300" y="966477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88916</xdr:rowOff>
    </xdr:from>
    <xdr:ext cx="534377" cy="259045"/>
    <xdr:sp macro="" textlink="">
      <xdr:nvSpPr>
        <xdr:cNvPr id="572" name="テキスト ボックス 571"/>
        <xdr:cNvSpPr txBox="1"/>
      </xdr:nvSpPr>
      <xdr:spPr>
        <a:xfrm>
          <a:off x="14325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58231</xdr:rowOff>
    </xdr:from>
    <xdr:to>
      <xdr:col>19</xdr:col>
      <xdr:colOff>644525</xdr:colOff>
      <xdr:row>56</xdr:row>
      <xdr:rowOff>63576</xdr:rowOff>
    </xdr:to>
    <xdr:cxnSp macro="">
      <xdr:nvCxnSpPr>
        <xdr:cNvPr id="573" name="直線コネクタ 572"/>
        <xdr:cNvCxnSpPr/>
      </xdr:nvCxnSpPr>
      <xdr:spPr>
        <a:xfrm>
          <a:off x="12814300" y="9659431"/>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99751</xdr:rowOff>
    </xdr:from>
    <xdr:ext cx="534377" cy="259045"/>
    <xdr:sp macro="" textlink="">
      <xdr:nvSpPr>
        <xdr:cNvPr id="575" name="テキスト ボックス 574"/>
        <xdr:cNvSpPr txBox="1"/>
      </xdr:nvSpPr>
      <xdr:spPr>
        <a:xfrm>
          <a:off x="13436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82181</xdr:rowOff>
    </xdr:from>
    <xdr:ext cx="534377" cy="259045"/>
    <xdr:sp macro="" textlink="">
      <xdr:nvSpPr>
        <xdr:cNvPr id="577" name="テキスト ボックス 576"/>
        <xdr:cNvSpPr txBox="1"/>
      </xdr:nvSpPr>
      <xdr:spPr>
        <a:xfrm>
          <a:off x="12547111" y="98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115605</xdr:rowOff>
    </xdr:from>
    <xdr:to>
      <xdr:col>23</xdr:col>
      <xdr:colOff>568325</xdr:colOff>
      <xdr:row>57</xdr:row>
      <xdr:rowOff>45755</xdr:rowOff>
    </xdr:to>
    <xdr:sp macro="" textlink="">
      <xdr:nvSpPr>
        <xdr:cNvPr id="583" name="円/楕円 582"/>
        <xdr:cNvSpPr/>
      </xdr:nvSpPr>
      <xdr:spPr>
        <a:xfrm>
          <a:off x="16268700" y="97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138482</xdr:rowOff>
    </xdr:from>
    <xdr:ext cx="534377" cy="259045"/>
    <xdr:sp macro="" textlink="">
      <xdr:nvSpPr>
        <xdr:cNvPr id="584" name="教育費該当値テキスト"/>
        <xdr:cNvSpPr txBox="1"/>
      </xdr:nvSpPr>
      <xdr:spPr>
        <a:xfrm>
          <a:off x="16370300" y="95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69,159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114353</xdr:rowOff>
    </xdr:from>
    <xdr:to>
      <xdr:col>22</xdr:col>
      <xdr:colOff>415925</xdr:colOff>
      <xdr:row>57</xdr:row>
      <xdr:rowOff>44503</xdr:rowOff>
    </xdr:to>
    <xdr:sp macro="" textlink="">
      <xdr:nvSpPr>
        <xdr:cNvPr id="585" name="円/楕円 584"/>
        <xdr:cNvSpPr/>
      </xdr:nvSpPr>
      <xdr:spPr>
        <a:xfrm>
          <a:off x="15430500" y="971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61030</xdr:rowOff>
    </xdr:from>
    <xdr:ext cx="534377" cy="259045"/>
    <xdr:sp macro="" textlink="">
      <xdr:nvSpPr>
        <xdr:cNvPr id="586" name="テキスト ボックス 585"/>
        <xdr:cNvSpPr txBox="1"/>
      </xdr:nvSpPr>
      <xdr:spPr>
        <a:xfrm>
          <a:off x="15214111" y="94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149730</xdr:rowOff>
    </xdr:from>
    <xdr:to>
      <xdr:col>21</xdr:col>
      <xdr:colOff>212725</xdr:colOff>
      <xdr:row>57</xdr:row>
      <xdr:rowOff>79880</xdr:rowOff>
    </xdr:to>
    <xdr:sp macro="" textlink="">
      <xdr:nvSpPr>
        <xdr:cNvPr id="587" name="円/楕円 586"/>
        <xdr:cNvSpPr/>
      </xdr:nvSpPr>
      <xdr:spPr>
        <a:xfrm>
          <a:off x="14541500" y="97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96407</xdr:rowOff>
    </xdr:from>
    <xdr:ext cx="534377" cy="259045"/>
    <xdr:sp macro="" textlink="">
      <xdr:nvSpPr>
        <xdr:cNvPr id="588" name="テキスト ボックス 587"/>
        <xdr:cNvSpPr txBox="1"/>
      </xdr:nvSpPr>
      <xdr:spPr>
        <a:xfrm>
          <a:off x="14325111" y="952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12776</xdr:rowOff>
    </xdr:from>
    <xdr:to>
      <xdr:col>20</xdr:col>
      <xdr:colOff>9525</xdr:colOff>
      <xdr:row>56</xdr:row>
      <xdr:rowOff>114376</xdr:rowOff>
    </xdr:to>
    <xdr:sp macro="" textlink="">
      <xdr:nvSpPr>
        <xdr:cNvPr id="589" name="円/楕円 588"/>
        <xdr:cNvSpPr/>
      </xdr:nvSpPr>
      <xdr:spPr>
        <a:xfrm>
          <a:off x="13652500" y="96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130903</xdr:rowOff>
    </xdr:from>
    <xdr:ext cx="534377" cy="259045"/>
    <xdr:sp macro="" textlink="">
      <xdr:nvSpPr>
        <xdr:cNvPr id="590" name="テキスト ボックス 589"/>
        <xdr:cNvSpPr txBox="1"/>
      </xdr:nvSpPr>
      <xdr:spPr>
        <a:xfrm>
          <a:off x="13436111" y="93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7431</xdr:rowOff>
    </xdr:from>
    <xdr:to>
      <xdr:col>18</xdr:col>
      <xdr:colOff>492125</xdr:colOff>
      <xdr:row>56</xdr:row>
      <xdr:rowOff>109031</xdr:rowOff>
    </xdr:to>
    <xdr:sp macro="" textlink="">
      <xdr:nvSpPr>
        <xdr:cNvPr id="591" name="円/楕円 590"/>
        <xdr:cNvSpPr/>
      </xdr:nvSpPr>
      <xdr:spPr>
        <a:xfrm>
          <a:off x="12763500" y="96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125558</xdr:rowOff>
    </xdr:from>
    <xdr:ext cx="534377" cy="259045"/>
    <xdr:sp macro="" textlink="">
      <xdr:nvSpPr>
        <xdr:cNvPr id="592" name="テキスト ボックス 591"/>
        <xdr:cNvSpPr txBox="1"/>
      </xdr:nvSpPr>
      <xdr:spPr>
        <a:xfrm>
          <a:off x="12547111" y="938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100440</xdr:rowOff>
    </xdr:from>
    <xdr:to>
      <xdr:col>23</xdr:col>
      <xdr:colOff>517525</xdr:colOff>
      <xdr:row>78</xdr:row>
      <xdr:rowOff>118587</xdr:rowOff>
    </xdr:to>
    <xdr:cxnSp macro="">
      <xdr:nvCxnSpPr>
        <xdr:cNvPr id="619" name="直線コネクタ 618"/>
        <xdr:cNvCxnSpPr/>
      </xdr:nvCxnSpPr>
      <xdr:spPr>
        <a:xfrm flipV="1">
          <a:off x="15481300" y="13473540"/>
          <a:ext cx="8382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32959</xdr:rowOff>
    </xdr:from>
    <xdr:ext cx="469744" cy="259045"/>
    <xdr:sp macro="" textlink="">
      <xdr:nvSpPr>
        <xdr:cNvPr id="620" name="災害復旧費平均値テキスト"/>
        <xdr:cNvSpPr txBox="1"/>
      </xdr:nvSpPr>
      <xdr:spPr>
        <a:xfrm>
          <a:off x="16370300" y="1340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118587</xdr:rowOff>
    </xdr:from>
    <xdr:to>
      <xdr:col>22</xdr:col>
      <xdr:colOff>365125</xdr:colOff>
      <xdr:row>78</xdr:row>
      <xdr:rowOff>130231</xdr:rowOff>
    </xdr:to>
    <xdr:cxnSp macro="">
      <xdr:nvCxnSpPr>
        <xdr:cNvPr id="622" name="直線コネクタ 621"/>
        <xdr:cNvCxnSpPr/>
      </xdr:nvCxnSpPr>
      <xdr:spPr>
        <a:xfrm flipV="1">
          <a:off x="14592300" y="13491687"/>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130231</xdr:rowOff>
    </xdr:from>
    <xdr:to>
      <xdr:col>21</xdr:col>
      <xdr:colOff>161925</xdr:colOff>
      <xdr:row>78</xdr:row>
      <xdr:rowOff>134169</xdr:rowOff>
    </xdr:to>
    <xdr:cxnSp macro="">
      <xdr:nvCxnSpPr>
        <xdr:cNvPr id="625" name="直線コネクタ 624"/>
        <xdr:cNvCxnSpPr/>
      </xdr:nvCxnSpPr>
      <xdr:spPr>
        <a:xfrm flipV="1">
          <a:off x="13703300" y="13503331"/>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134169</xdr:rowOff>
    </xdr:from>
    <xdr:to>
      <xdr:col>19</xdr:col>
      <xdr:colOff>644525</xdr:colOff>
      <xdr:row>78</xdr:row>
      <xdr:rowOff>138196</xdr:rowOff>
    </xdr:to>
    <xdr:cxnSp macro="">
      <xdr:nvCxnSpPr>
        <xdr:cNvPr id="628" name="直線コネクタ 627"/>
        <xdr:cNvCxnSpPr/>
      </xdr:nvCxnSpPr>
      <xdr:spPr>
        <a:xfrm flipV="1">
          <a:off x="12814300" y="13507269"/>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49640</xdr:rowOff>
    </xdr:from>
    <xdr:to>
      <xdr:col>23</xdr:col>
      <xdr:colOff>568325</xdr:colOff>
      <xdr:row>78</xdr:row>
      <xdr:rowOff>151240</xdr:rowOff>
    </xdr:to>
    <xdr:sp macro="" textlink="">
      <xdr:nvSpPr>
        <xdr:cNvPr id="638" name="円/楕円 637"/>
        <xdr:cNvSpPr/>
      </xdr:nvSpPr>
      <xdr:spPr>
        <a:xfrm>
          <a:off x="16268700" y="1342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9017</xdr:rowOff>
    </xdr:from>
    <xdr:ext cx="469744" cy="259045"/>
    <xdr:sp macro="" textlink="">
      <xdr:nvSpPr>
        <xdr:cNvPr id="639" name="災害復旧費該当値テキスト"/>
        <xdr:cNvSpPr txBox="1"/>
      </xdr:nvSpPr>
      <xdr:spPr>
        <a:xfrm>
          <a:off x="16370300" y="132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67787</xdr:rowOff>
    </xdr:from>
    <xdr:to>
      <xdr:col>22</xdr:col>
      <xdr:colOff>415925</xdr:colOff>
      <xdr:row>78</xdr:row>
      <xdr:rowOff>169387</xdr:rowOff>
    </xdr:to>
    <xdr:sp macro="" textlink="">
      <xdr:nvSpPr>
        <xdr:cNvPr id="640" name="円/楕円 639"/>
        <xdr:cNvSpPr/>
      </xdr:nvSpPr>
      <xdr:spPr>
        <a:xfrm>
          <a:off x="15430500" y="134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160514</xdr:rowOff>
    </xdr:from>
    <xdr:ext cx="469744" cy="259045"/>
    <xdr:sp macro="" textlink="">
      <xdr:nvSpPr>
        <xdr:cNvPr id="641" name="テキスト ボックス 640"/>
        <xdr:cNvSpPr txBox="1"/>
      </xdr:nvSpPr>
      <xdr:spPr>
        <a:xfrm>
          <a:off x="15246427" y="135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79431</xdr:rowOff>
    </xdr:from>
    <xdr:to>
      <xdr:col>21</xdr:col>
      <xdr:colOff>212725</xdr:colOff>
      <xdr:row>79</xdr:row>
      <xdr:rowOff>9581</xdr:rowOff>
    </xdr:to>
    <xdr:sp macro="" textlink="">
      <xdr:nvSpPr>
        <xdr:cNvPr id="642" name="円/楕円 641"/>
        <xdr:cNvSpPr/>
      </xdr:nvSpPr>
      <xdr:spPr>
        <a:xfrm>
          <a:off x="14541500" y="134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708</xdr:rowOff>
    </xdr:from>
    <xdr:ext cx="469744" cy="259045"/>
    <xdr:sp macro="" textlink="">
      <xdr:nvSpPr>
        <xdr:cNvPr id="643" name="テキスト ボックス 642"/>
        <xdr:cNvSpPr txBox="1"/>
      </xdr:nvSpPr>
      <xdr:spPr>
        <a:xfrm>
          <a:off x="14357427" y="1354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83369</xdr:rowOff>
    </xdr:from>
    <xdr:to>
      <xdr:col>20</xdr:col>
      <xdr:colOff>9525</xdr:colOff>
      <xdr:row>79</xdr:row>
      <xdr:rowOff>13519</xdr:rowOff>
    </xdr:to>
    <xdr:sp macro="" textlink="">
      <xdr:nvSpPr>
        <xdr:cNvPr id="644" name="円/楕円 643"/>
        <xdr:cNvSpPr/>
      </xdr:nvSpPr>
      <xdr:spPr>
        <a:xfrm>
          <a:off x="13652500" y="13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4646</xdr:rowOff>
    </xdr:from>
    <xdr:ext cx="469744" cy="259045"/>
    <xdr:sp macro="" textlink="">
      <xdr:nvSpPr>
        <xdr:cNvPr id="645" name="テキスト ボックス 644"/>
        <xdr:cNvSpPr txBox="1"/>
      </xdr:nvSpPr>
      <xdr:spPr>
        <a:xfrm>
          <a:off x="13468427" y="1354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87396</xdr:rowOff>
    </xdr:from>
    <xdr:to>
      <xdr:col>18</xdr:col>
      <xdr:colOff>492125</xdr:colOff>
      <xdr:row>79</xdr:row>
      <xdr:rowOff>17546</xdr:rowOff>
    </xdr:to>
    <xdr:sp macro="" textlink="">
      <xdr:nvSpPr>
        <xdr:cNvPr id="646" name="円/楕円 645"/>
        <xdr:cNvSpPr/>
      </xdr:nvSpPr>
      <xdr:spPr>
        <a:xfrm>
          <a:off x="12763500" y="134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8673</xdr:rowOff>
    </xdr:from>
    <xdr:ext cx="378565" cy="259045"/>
    <xdr:sp macro="" textlink="">
      <xdr:nvSpPr>
        <xdr:cNvPr id="647" name="テキスト ボックス 646"/>
        <xdr:cNvSpPr txBox="1"/>
      </xdr:nvSpPr>
      <xdr:spPr>
        <a:xfrm>
          <a:off x="12625017" y="1355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122002</xdr:rowOff>
    </xdr:from>
    <xdr:to>
      <xdr:col>23</xdr:col>
      <xdr:colOff>517525</xdr:colOff>
      <xdr:row>95</xdr:row>
      <xdr:rowOff>135288</xdr:rowOff>
    </xdr:to>
    <xdr:cxnSp macro="">
      <xdr:nvCxnSpPr>
        <xdr:cNvPr id="674" name="直線コネクタ 673"/>
        <xdr:cNvCxnSpPr/>
      </xdr:nvCxnSpPr>
      <xdr:spPr>
        <a:xfrm>
          <a:off x="15481300" y="16409752"/>
          <a:ext cx="8382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122002</xdr:rowOff>
    </xdr:from>
    <xdr:to>
      <xdr:col>22</xdr:col>
      <xdr:colOff>365125</xdr:colOff>
      <xdr:row>95</xdr:row>
      <xdr:rowOff>124915</xdr:rowOff>
    </xdr:to>
    <xdr:cxnSp macro="">
      <xdr:nvCxnSpPr>
        <xdr:cNvPr id="677" name="直線コネクタ 676"/>
        <xdr:cNvCxnSpPr/>
      </xdr:nvCxnSpPr>
      <xdr:spPr>
        <a:xfrm flipV="1">
          <a:off x="14592300" y="16409752"/>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74899</xdr:rowOff>
    </xdr:from>
    <xdr:ext cx="534377" cy="259045"/>
    <xdr:sp macro="" textlink="">
      <xdr:nvSpPr>
        <xdr:cNvPr id="679" name="テキスト ボックス 678"/>
        <xdr:cNvSpPr txBox="1"/>
      </xdr:nvSpPr>
      <xdr:spPr>
        <a:xfrm>
          <a:off x="15214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124915</xdr:rowOff>
    </xdr:from>
    <xdr:to>
      <xdr:col>21</xdr:col>
      <xdr:colOff>161925</xdr:colOff>
      <xdr:row>95</xdr:row>
      <xdr:rowOff>128412</xdr:rowOff>
    </xdr:to>
    <xdr:cxnSp macro="">
      <xdr:nvCxnSpPr>
        <xdr:cNvPr id="680" name="直線コネクタ 679"/>
        <xdr:cNvCxnSpPr/>
      </xdr:nvCxnSpPr>
      <xdr:spPr>
        <a:xfrm flipV="1">
          <a:off x="13703300" y="1641266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73203</xdr:rowOff>
    </xdr:from>
    <xdr:ext cx="534377" cy="259045"/>
    <xdr:sp macro="" textlink="">
      <xdr:nvSpPr>
        <xdr:cNvPr id="682" name="テキスト ボックス 681"/>
        <xdr:cNvSpPr txBox="1"/>
      </xdr:nvSpPr>
      <xdr:spPr>
        <a:xfrm>
          <a:off x="14325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128201</xdr:rowOff>
    </xdr:from>
    <xdr:to>
      <xdr:col>19</xdr:col>
      <xdr:colOff>644525</xdr:colOff>
      <xdr:row>95</xdr:row>
      <xdr:rowOff>128412</xdr:rowOff>
    </xdr:to>
    <xdr:cxnSp macro="">
      <xdr:nvCxnSpPr>
        <xdr:cNvPr id="683" name="直線コネクタ 682"/>
        <xdr:cNvCxnSpPr/>
      </xdr:nvCxnSpPr>
      <xdr:spPr>
        <a:xfrm>
          <a:off x="12814300" y="16415951"/>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73613</xdr:rowOff>
    </xdr:from>
    <xdr:ext cx="534377" cy="259045"/>
    <xdr:sp macro="" textlink="">
      <xdr:nvSpPr>
        <xdr:cNvPr id="685" name="テキスト ボックス 684"/>
        <xdr:cNvSpPr txBox="1"/>
      </xdr:nvSpPr>
      <xdr:spPr>
        <a:xfrm>
          <a:off x="13436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67698</xdr:rowOff>
    </xdr:from>
    <xdr:ext cx="534377" cy="259045"/>
    <xdr:sp macro="" textlink="">
      <xdr:nvSpPr>
        <xdr:cNvPr id="687" name="テキスト ボックス 686"/>
        <xdr:cNvSpPr txBox="1"/>
      </xdr:nvSpPr>
      <xdr:spPr>
        <a:xfrm>
          <a:off x="12547111" y="166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84488</xdr:rowOff>
    </xdr:from>
    <xdr:to>
      <xdr:col>23</xdr:col>
      <xdr:colOff>568325</xdr:colOff>
      <xdr:row>96</xdr:row>
      <xdr:rowOff>14638</xdr:rowOff>
    </xdr:to>
    <xdr:sp macro="" textlink="">
      <xdr:nvSpPr>
        <xdr:cNvPr id="693" name="円/楕円 692"/>
        <xdr:cNvSpPr/>
      </xdr:nvSpPr>
      <xdr:spPr>
        <a:xfrm>
          <a:off x="16268700" y="163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107365</xdr:rowOff>
    </xdr:from>
    <xdr:ext cx="599010" cy="259045"/>
    <xdr:sp macro="" textlink="">
      <xdr:nvSpPr>
        <xdr:cNvPr id="694" name="公債費該当値テキスト"/>
        <xdr:cNvSpPr txBox="1"/>
      </xdr:nvSpPr>
      <xdr:spPr>
        <a:xfrm>
          <a:off x="16370300" y="1622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113,465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71202</xdr:rowOff>
    </xdr:from>
    <xdr:to>
      <xdr:col>22</xdr:col>
      <xdr:colOff>415925</xdr:colOff>
      <xdr:row>96</xdr:row>
      <xdr:rowOff>1352</xdr:rowOff>
    </xdr:to>
    <xdr:sp macro="" textlink="">
      <xdr:nvSpPr>
        <xdr:cNvPr id="695" name="円/楕円 694"/>
        <xdr:cNvSpPr/>
      </xdr:nvSpPr>
      <xdr:spPr>
        <a:xfrm>
          <a:off x="15430500" y="163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17879</xdr:rowOff>
    </xdr:from>
    <xdr:ext cx="599010" cy="259045"/>
    <xdr:sp macro="" textlink="">
      <xdr:nvSpPr>
        <xdr:cNvPr id="696" name="テキスト ボックス 695"/>
        <xdr:cNvSpPr txBox="1"/>
      </xdr:nvSpPr>
      <xdr:spPr>
        <a:xfrm>
          <a:off x="15181794" y="1613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74115</xdr:rowOff>
    </xdr:from>
    <xdr:to>
      <xdr:col>21</xdr:col>
      <xdr:colOff>212725</xdr:colOff>
      <xdr:row>96</xdr:row>
      <xdr:rowOff>4265</xdr:rowOff>
    </xdr:to>
    <xdr:sp macro="" textlink="">
      <xdr:nvSpPr>
        <xdr:cNvPr id="697" name="円/楕円 696"/>
        <xdr:cNvSpPr/>
      </xdr:nvSpPr>
      <xdr:spPr>
        <a:xfrm>
          <a:off x="14541500" y="163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20792</xdr:rowOff>
    </xdr:from>
    <xdr:ext cx="599010" cy="259045"/>
    <xdr:sp macro="" textlink="">
      <xdr:nvSpPr>
        <xdr:cNvPr id="698" name="テキスト ボックス 697"/>
        <xdr:cNvSpPr txBox="1"/>
      </xdr:nvSpPr>
      <xdr:spPr>
        <a:xfrm>
          <a:off x="14292794" y="161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77612</xdr:rowOff>
    </xdr:from>
    <xdr:to>
      <xdr:col>20</xdr:col>
      <xdr:colOff>9525</xdr:colOff>
      <xdr:row>96</xdr:row>
      <xdr:rowOff>7762</xdr:rowOff>
    </xdr:to>
    <xdr:sp macro="" textlink="">
      <xdr:nvSpPr>
        <xdr:cNvPr id="699" name="円/楕円 698"/>
        <xdr:cNvSpPr/>
      </xdr:nvSpPr>
      <xdr:spPr>
        <a:xfrm>
          <a:off x="13652500" y="163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24289</xdr:rowOff>
    </xdr:from>
    <xdr:ext cx="599010" cy="259045"/>
    <xdr:sp macro="" textlink="">
      <xdr:nvSpPr>
        <xdr:cNvPr id="700" name="テキスト ボックス 699"/>
        <xdr:cNvSpPr txBox="1"/>
      </xdr:nvSpPr>
      <xdr:spPr>
        <a:xfrm>
          <a:off x="13403794" y="161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77401</xdr:rowOff>
    </xdr:from>
    <xdr:to>
      <xdr:col>18</xdr:col>
      <xdr:colOff>492125</xdr:colOff>
      <xdr:row>96</xdr:row>
      <xdr:rowOff>7551</xdr:rowOff>
    </xdr:to>
    <xdr:sp macro="" textlink="">
      <xdr:nvSpPr>
        <xdr:cNvPr id="701" name="円/楕円 700"/>
        <xdr:cNvSpPr/>
      </xdr:nvSpPr>
      <xdr:spPr>
        <a:xfrm>
          <a:off x="12763500" y="163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24078</xdr:rowOff>
    </xdr:from>
    <xdr:ext cx="599010" cy="259045"/>
    <xdr:sp macro="" textlink="">
      <xdr:nvSpPr>
        <xdr:cNvPr id="702" name="テキスト ボックス 701"/>
        <xdr:cNvSpPr txBox="1"/>
      </xdr:nvSpPr>
      <xdr:spPr>
        <a:xfrm>
          <a:off x="12514794" y="1614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商工</a:t>
          </a:r>
          <a:r>
            <a:rPr kumimoji="1" lang="ja-JP" altLang="ja-JP" sz="1300">
              <a:solidFill>
                <a:schemeClr val="dk1"/>
              </a:solidFill>
              <a:effectLst/>
              <a:latin typeface="+mn-lt"/>
              <a:ea typeface="+mn-ea"/>
              <a:cs typeface="+mn-cs"/>
            </a:rPr>
            <a:t>費は、住民一人当たり</a:t>
          </a:r>
          <a:r>
            <a:rPr kumimoji="1" lang="ja-JP" altLang="en-US" sz="1300">
              <a:solidFill>
                <a:schemeClr val="dk1"/>
              </a:solidFill>
              <a:effectLst/>
              <a:latin typeface="+mn-lt"/>
              <a:ea typeface="+mn-ea"/>
              <a:cs typeface="+mn-cs"/>
            </a:rPr>
            <a:t>５３</a:t>
          </a:r>
          <a:r>
            <a:rPr kumimoji="1" lang="ja-JP" altLang="ja-JP" sz="1300">
              <a:solidFill>
                <a:schemeClr val="dk1"/>
              </a:solidFill>
              <a:effectLst/>
              <a:latin typeface="+mn-lt"/>
              <a:ea typeface="+mn-ea"/>
              <a:cs typeface="+mn-cs"/>
            </a:rPr>
            <a:t>千円となっており、類似団体</a:t>
          </a:r>
          <a:r>
            <a:rPr kumimoji="1" lang="ja-JP" altLang="en-US" sz="1300">
              <a:solidFill>
                <a:schemeClr val="dk1"/>
              </a:solidFill>
              <a:effectLst/>
              <a:latin typeface="+mn-lt"/>
              <a:ea typeface="+mn-ea"/>
              <a:cs typeface="+mn-cs"/>
            </a:rPr>
            <a:t>の２０千円</a:t>
          </a:r>
          <a:r>
            <a:rPr kumimoji="1" lang="ja-JP" altLang="ja-JP" sz="1300">
              <a:solidFill>
                <a:schemeClr val="dk1"/>
              </a:solidFill>
              <a:effectLst/>
              <a:latin typeface="+mn-lt"/>
              <a:ea typeface="+mn-ea"/>
              <a:cs typeface="+mn-cs"/>
            </a:rPr>
            <a:t>と比較して</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コストとなっている。これは、</a:t>
          </a:r>
          <a:r>
            <a:rPr kumimoji="1" lang="ja-JP" altLang="en-US" sz="1300">
              <a:solidFill>
                <a:schemeClr val="dk1"/>
              </a:solidFill>
              <a:effectLst/>
              <a:latin typeface="+mn-lt"/>
              <a:ea typeface="+mn-ea"/>
              <a:cs typeface="+mn-cs"/>
            </a:rPr>
            <a:t>合併前からの観光施設が多くあるため、維持経費が嵩むことなど</a:t>
          </a:r>
          <a:r>
            <a:rPr kumimoji="1" lang="ja-JP" altLang="ja-JP" sz="1300">
              <a:solidFill>
                <a:schemeClr val="dk1"/>
              </a:solidFill>
              <a:effectLst/>
              <a:latin typeface="+mn-lt"/>
              <a:ea typeface="+mn-ea"/>
              <a:cs typeface="+mn-cs"/>
            </a:rPr>
            <a:t>によるものである。</a:t>
          </a:r>
          <a:r>
            <a:rPr kumimoji="1" lang="ja-JP" altLang="en-US" sz="1300">
              <a:solidFill>
                <a:schemeClr val="dk1"/>
              </a:solidFill>
              <a:effectLst/>
              <a:latin typeface="+mn-lt"/>
              <a:ea typeface="+mn-ea"/>
              <a:cs typeface="+mn-cs"/>
            </a:rPr>
            <a:t>今後は、これらの施設の第３セクターや指定管理者制度の導入により低く抑えるよう努める。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公債費は、</a:t>
          </a:r>
          <a:r>
            <a:rPr kumimoji="1" lang="ja-JP" altLang="ja-JP" sz="1300">
              <a:solidFill>
                <a:schemeClr val="dk1"/>
              </a:solidFill>
              <a:effectLst/>
              <a:latin typeface="+mn-lt"/>
              <a:ea typeface="+mn-ea"/>
              <a:cs typeface="+mn-cs"/>
            </a:rPr>
            <a:t>住民一人当たり</a:t>
          </a:r>
          <a:r>
            <a:rPr kumimoji="1" lang="ja-JP" altLang="en-US" sz="1300">
              <a:solidFill>
                <a:sysClr val="windowText" lastClr="000000"/>
              </a:solidFill>
              <a:effectLst/>
              <a:latin typeface="+mn-lt"/>
              <a:ea typeface="+mn-ea"/>
              <a:cs typeface="+mn-cs"/>
            </a:rPr>
            <a:t>１１３</a:t>
          </a:r>
          <a:r>
            <a:rPr kumimoji="1" lang="ja-JP" altLang="ja-JP" sz="1300">
              <a:solidFill>
                <a:sysClr val="windowText" lastClr="000000"/>
              </a:solidFill>
              <a:effectLst/>
              <a:latin typeface="+mn-lt"/>
              <a:ea typeface="+mn-ea"/>
              <a:cs typeface="+mn-cs"/>
            </a:rPr>
            <a:t>千</a:t>
          </a:r>
          <a:r>
            <a:rPr kumimoji="1" lang="ja-JP" altLang="ja-JP" sz="1300">
              <a:solidFill>
                <a:schemeClr val="dk1"/>
              </a:solidFill>
              <a:effectLst/>
              <a:latin typeface="+mn-lt"/>
              <a:ea typeface="+mn-ea"/>
              <a:cs typeface="+mn-cs"/>
            </a:rPr>
            <a:t>円となっており、類似団体と比較して約２倍のコストとなっている。これは、町村合併前後の大規模建設事業に係る起債により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平成１８年度末で過去最大の残高となったことによるものである。</a:t>
          </a:r>
          <a:r>
            <a:rPr kumimoji="1" lang="ja-JP" altLang="en-US" sz="1300">
              <a:solidFill>
                <a:schemeClr val="dk1"/>
              </a:solidFill>
              <a:effectLst/>
              <a:latin typeface="+mn-lt"/>
              <a:ea typeface="+mn-ea"/>
              <a:cs typeface="+mn-cs"/>
            </a:rPr>
            <a:t>平成</a:t>
          </a:r>
          <a:r>
            <a:rPr kumimoji="1" lang="ja-JP" altLang="ja-JP" sz="1300">
              <a:solidFill>
                <a:schemeClr val="dk1"/>
              </a:solidFill>
              <a:effectLst/>
              <a:latin typeface="+mn-lt"/>
              <a:ea typeface="+mn-ea"/>
              <a:cs typeface="+mn-cs"/>
            </a:rPr>
            <a:t>２２年度からは、年間地方債発行額の上限を設けたことにより、残高は着実に減少してきており、コストは減少しており、今後はもさらに減少するように努める。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財政調整基金残高は、平成２３年度に一旦減少したものの、平成２４年度以降は増加しており、標準財政規模に示す割合も上がっている。</a:t>
          </a:r>
          <a:endParaRPr lang="ja-JP" altLang="ja-JP" sz="1200">
            <a:effectLst/>
          </a:endParaRPr>
        </a:p>
        <a:p>
          <a:r>
            <a:rPr kumimoji="1" lang="ja-JP" altLang="ja-JP" sz="1200">
              <a:solidFill>
                <a:schemeClr val="dk1"/>
              </a:solidFill>
              <a:effectLst/>
              <a:latin typeface="+mn-lt"/>
              <a:ea typeface="+mn-ea"/>
              <a:cs typeface="+mn-cs"/>
            </a:rPr>
            <a:t>　実質収支額は、近年の大型事業の実施により収支規模が小さくなっており、特に平成２５年度は地域振興基金の造成により過去５年で一番の決算規模になった</a:t>
          </a:r>
          <a:r>
            <a:rPr kumimoji="1" lang="ja-JP" altLang="en-US"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実質単年度収支は、平成２３年度にマイナスとなったが、普通建設事業等が減少したことにより、</a:t>
          </a:r>
          <a:r>
            <a:rPr kumimoji="1" lang="ja-JP" altLang="en-US" sz="1200">
              <a:solidFill>
                <a:schemeClr val="dk1"/>
              </a:solidFill>
              <a:effectLst/>
              <a:latin typeface="+mn-lt"/>
              <a:ea typeface="+mn-ea"/>
              <a:cs typeface="+mn-cs"/>
            </a:rPr>
            <a:t>黒字を維持している。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すべての会計において赤字を生じておらず、健全な財政運営となっている。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9386515</v>
      </c>
      <c r="BO4" s="379"/>
      <c r="BP4" s="379"/>
      <c r="BQ4" s="379"/>
      <c r="BR4" s="379"/>
      <c r="BS4" s="379"/>
      <c r="BT4" s="379"/>
      <c r="BU4" s="380"/>
      <c r="BV4" s="378">
        <v>9574428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8.5</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8892786</v>
      </c>
      <c r="BO5" s="416"/>
      <c r="BP5" s="416"/>
      <c r="BQ5" s="416"/>
      <c r="BR5" s="416"/>
      <c r="BS5" s="416"/>
      <c r="BT5" s="416"/>
      <c r="BU5" s="417"/>
      <c r="BV5" s="415">
        <v>9208748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90.6</v>
      </c>
      <c r="CU5" s="413"/>
      <c r="CV5" s="413"/>
      <c r="CW5" s="413"/>
      <c r="CX5" s="413"/>
      <c r="CY5" s="413"/>
      <c r="CZ5" s="413"/>
      <c r="DA5" s="414"/>
      <c r="DB5" s="412">
        <v>90.2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493729</v>
      </c>
      <c r="BO6" s="416"/>
      <c r="BP6" s="416"/>
      <c r="BQ6" s="416"/>
      <c r="BR6" s="416"/>
      <c r="BS6" s="416"/>
      <c r="BT6" s="416"/>
      <c r="BU6" s="417"/>
      <c r="BV6" s="415">
        <v>365680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91.2</v>
      </c>
      <c r="CU6" s="453"/>
      <c r="CV6" s="453"/>
      <c r="CW6" s="453"/>
      <c r="CX6" s="453"/>
      <c r="CY6" s="453"/>
      <c r="CZ6" s="453"/>
      <c r="DA6" s="454"/>
      <c r="DB6" s="452">
        <v>93.1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23647</v>
      </c>
      <c r="BO7" s="416"/>
      <c r="BP7" s="416"/>
      <c r="BQ7" s="416"/>
      <c r="BR7" s="416"/>
      <c r="BS7" s="416"/>
      <c r="BT7" s="416"/>
      <c r="BU7" s="417"/>
      <c r="BV7" s="415">
        <v>6835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5559762</v>
      </c>
      <c r="CU7" s="416"/>
      <c r="CV7" s="416"/>
      <c r="CW7" s="416"/>
      <c r="CX7" s="416"/>
      <c r="CY7" s="416"/>
      <c r="CZ7" s="416"/>
      <c r="DA7" s="417"/>
      <c r="DB7" s="415">
        <v>5483921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470082</v>
      </c>
      <c r="BO8" s="416"/>
      <c r="BP8" s="416"/>
      <c r="BQ8" s="416"/>
      <c r="BR8" s="416"/>
      <c r="BS8" s="416"/>
      <c r="BT8" s="416"/>
      <c r="BU8" s="417"/>
      <c r="BV8" s="415">
        <v>358845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0.28999999999999998</v>
      </c>
      <c r="CU8" s="456"/>
      <c r="CV8" s="456"/>
      <c r="CW8" s="456"/>
      <c r="CX8" s="456"/>
      <c r="CY8" s="456"/>
      <c r="CZ8" s="456"/>
      <c r="DA8" s="457"/>
      <c r="DB8" s="455">
        <v>0.28999999999999998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10799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111237</v>
      </c>
      <c r="BO9" s="416"/>
      <c r="BP9" s="416"/>
      <c r="BQ9" s="416"/>
      <c r="BR9" s="416"/>
      <c r="BS9" s="416"/>
      <c r="BT9" s="416"/>
      <c r="BU9" s="417"/>
      <c r="BV9" s="415">
        <v>204908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18.3</v>
      </c>
      <c r="CU9" s="413"/>
      <c r="CV9" s="413"/>
      <c r="CW9" s="413"/>
      <c r="CX9" s="413"/>
      <c r="CY9" s="413"/>
      <c r="CZ9" s="413"/>
      <c r="DA9" s="414"/>
      <c r="DB9" s="412">
        <v>19.7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11551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91</v>
      </c>
      <c r="AV10" s="448"/>
      <c r="AW10" s="448"/>
      <c r="AX10" s="448"/>
      <c r="AY10" s="449" t="s">
        <v>102</v>
      </c>
      <c r="AZ10" s="450"/>
      <c r="BA10" s="450"/>
      <c r="BB10" s="450"/>
      <c r="BC10" s="450"/>
      <c r="BD10" s="450"/>
      <c r="BE10" s="450"/>
      <c r="BF10" s="450"/>
      <c r="BG10" s="450"/>
      <c r="BH10" s="450"/>
      <c r="BI10" s="450"/>
      <c r="BJ10" s="450"/>
      <c r="BK10" s="450"/>
      <c r="BL10" s="450"/>
      <c r="BM10" s="451"/>
      <c r="BN10" s="415">
        <v>179877</v>
      </c>
      <c r="BO10" s="416"/>
      <c r="BP10" s="416"/>
      <c r="BQ10" s="416"/>
      <c r="BR10" s="416"/>
      <c r="BS10" s="416"/>
      <c r="BT10" s="416"/>
      <c r="BU10" s="417"/>
      <c r="BV10" s="415">
        <v>81959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v>14610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11157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11103</v>
      </c>
      <c r="S13" s="497"/>
      <c r="T13" s="497"/>
      <c r="U13" s="497"/>
      <c r="V13" s="498"/>
      <c r="W13" s="431" t="s">
        <v>120</v>
      </c>
      <c r="X13" s="432"/>
      <c r="Y13" s="432"/>
      <c r="Z13" s="432"/>
      <c r="AA13" s="432"/>
      <c r="AB13" s="422"/>
      <c r="AC13" s="466">
        <v>406</v>
      </c>
      <c r="AD13" s="467"/>
      <c r="AE13" s="467"/>
      <c r="AF13" s="467"/>
      <c r="AG13" s="506"/>
      <c r="AH13" s="466">
        <v>494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305724</v>
      </c>
      <c r="BO13" s="416"/>
      <c r="BP13" s="416"/>
      <c r="BQ13" s="416"/>
      <c r="BR13" s="416"/>
      <c r="BS13" s="416"/>
      <c r="BT13" s="416"/>
      <c r="BU13" s="417"/>
      <c r="BV13" s="415">
        <v>286867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13.7</v>
      </c>
      <c r="CU13" s="413"/>
      <c r="CV13" s="413"/>
      <c r="CW13" s="413"/>
      <c r="CX13" s="413"/>
      <c r="CY13" s="413"/>
      <c r="CZ13" s="413"/>
      <c r="DA13" s="414"/>
      <c r="DB13" s="412">
        <v>14.7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11272</v>
      </c>
      <c r="S14" s="497"/>
      <c r="T14" s="497"/>
      <c r="U14" s="497"/>
      <c r="V14" s="498"/>
      <c r="W14" s="405"/>
      <c r="X14" s="406"/>
      <c r="Y14" s="406"/>
      <c r="Z14" s="406"/>
      <c r="AA14" s="406"/>
      <c r="AB14" s="395"/>
      <c r="AC14" s="499">
        <v>7.1</v>
      </c>
      <c r="AD14" s="500"/>
      <c r="AE14" s="500"/>
      <c r="AF14" s="500"/>
      <c r="AG14" s="501"/>
      <c r="AH14" s="499">
        <v>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v>1.6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11219</v>
      </c>
      <c r="S15" s="497"/>
      <c r="T15" s="497"/>
      <c r="U15" s="497"/>
      <c r="V15" s="498"/>
      <c r="W15" s="431" t="s">
        <v>127</v>
      </c>
      <c r="X15" s="432"/>
      <c r="Y15" s="432"/>
      <c r="Z15" s="432"/>
      <c r="AA15" s="432"/>
      <c r="AB15" s="422"/>
      <c r="AC15" s="466">
        <v>2014</v>
      </c>
      <c r="AD15" s="467"/>
      <c r="AE15" s="467"/>
      <c r="AF15" s="467"/>
      <c r="AG15" s="506"/>
      <c r="AH15" s="466">
        <v>2376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1246451</v>
      </c>
      <c r="BO15" s="379"/>
      <c r="BP15" s="379"/>
      <c r="BQ15" s="379"/>
      <c r="BR15" s="379"/>
      <c r="BS15" s="379"/>
      <c r="BT15" s="379"/>
      <c r="BU15" s="380"/>
      <c r="BV15" s="378">
        <v>1211270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35.200000000000003</v>
      </c>
      <c r="AD16" s="500"/>
      <c r="AE16" s="500"/>
      <c r="AF16" s="500"/>
      <c r="AG16" s="501"/>
      <c r="AH16" s="499">
        <v>38.5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4380897</v>
      </c>
      <c r="BO16" s="416"/>
      <c r="BP16" s="416"/>
      <c r="BQ16" s="416"/>
      <c r="BR16" s="416"/>
      <c r="BS16" s="416"/>
      <c r="BT16" s="416"/>
      <c r="BU16" s="417"/>
      <c r="BV16" s="415">
        <v>4082504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3299</v>
      </c>
      <c r="AD17" s="467"/>
      <c r="AE17" s="467"/>
      <c r="AF17" s="467"/>
      <c r="AG17" s="506"/>
      <c r="AH17" s="466">
        <v>3296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1560292</v>
      </c>
      <c r="BO17" s="416"/>
      <c r="BP17" s="416"/>
      <c r="BQ17" s="416"/>
      <c r="BR17" s="416"/>
      <c r="BS17" s="416"/>
      <c r="BT17" s="416"/>
      <c r="BU17" s="417"/>
      <c r="BV17" s="415">
        <v>1532565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343.69</v>
      </c>
      <c r="M18" s="528"/>
      <c r="N18" s="528"/>
      <c r="O18" s="528"/>
      <c r="P18" s="528"/>
      <c r="Q18" s="528"/>
      <c r="R18" s="529"/>
      <c r="S18" s="529"/>
      <c r="T18" s="529"/>
      <c r="U18" s="529"/>
      <c r="V18" s="530"/>
      <c r="W18" s="433"/>
      <c r="X18" s="434"/>
      <c r="Y18" s="434"/>
      <c r="Z18" s="434"/>
      <c r="AA18" s="434"/>
      <c r="AB18" s="425"/>
      <c r="AC18" s="531">
        <v>57.7</v>
      </c>
      <c r="AD18" s="532"/>
      <c r="AE18" s="532"/>
      <c r="AF18" s="532"/>
      <c r="AG18" s="533"/>
      <c r="AH18" s="531">
        <v>53.4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4955537</v>
      </c>
      <c r="BO18" s="416"/>
      <c r="BP18" s="416"/>
      <c r="BQ18" s="416"/>
      <c r="BR18" s="416"/>
      <c r="BS18" s="416"/>
      <c r="BT18" s="416"/>
      <c r="BU18" s="417"/>
      <c r="BV18" s="415">
        <v>4930326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6922982</v>
      </c>
      <c r="BO19" s="416"/>
      <c r="BP19" s="416"/>
      <c r="BQ19" s="416"/>
      <c r="BR19" s="416"/>
      <c r="BS19" s="416"/>
      <c r="BT19" s="416"/>
      <c r="BU19" s="417"/>
      <c r="BV19" s="415">
        <v>6636704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3353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7810715</v>
      </c>
      <c r="BO23" s="416"/>
      <c r="BP23" s="416"/>
      <c r="BQ23" s="416"/>
      <c r="BR23" s="416"/>
      <c r="BS23" s="416"/>
      <c r="BT23" s="416"/>
      <c r="BU23" s="417"/>
      <c r="BV23" s="415">
        <v>8671053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8300</v>
      </c>
      <c r="R24" s="467"/>
      <c r="S24" s="467"/>
      <c r="T24" s="467"/>
      <c r="U24" s="467"/>
      <c r="V24" s="506"/>
      <c r="W24" s="561"/>
      <c r="X24" s="549"/>
      <c r="Y24" s="550"/>
      <c r="Z24" s="465" t="s">
        <v>150</v>
      </c>
      <c r="AA24" s="445"/>
      <c r="AB24" s="445"/>
      <c r="AC24" s="445"/>
      <c r="AD24" s="445"/>
      <c r="AE24" s="445"/>
      <c r="AF24" s="445"/>
      <c r="AG24" s="446"/>
      <c r="AH24" s="466">
        <v>167</v>
      </c>
      <c r="AI24" s="467"/>
      <c r="AJ24" s="467"/>
      <c r="AK24" s="467"/>
      <c r="AL24" s="506"/>
      <c r="AM24" s="466">
        <v>486805</v>
      </c>
      <c r="AN24" s="467"/>
      <c r="AO24" s="467"/>
      <c r="AP24" s="467"/>
      <c r="AQ24" s="467"/>
      <c r="AR24" s="506"/>
      <c r="AS24" s="466">
        <v>2915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3283175</v>
      </c>
      <c r="BO24" s="416"/>
      <c r="BP24" s="416"/>
      <c r="BQ24" s="416"/>
      <c r="BR24" s="416"/>
      <c r="BS24" s="416"/>
      <c r="BT24" s="416"/>
      <c r="BU24" s="417"/>
      <c r="BV24" s="415">
        <v>3630722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6800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5700</v>
      </c>
      <c r="R26" s="467"/>
      <c r="S26" s="467"/>
      <c r="T26" s="467"/>
      <c r="U26" s="467"/>
      <c r="V26" s="506"/>
      <c r="W26" s="561"/>
      <c r="X26" s="549"/>
      <c r="Y26" s="550"/>
      <c r="Z26" s="465" t="s">
        <v>156</v>
      </c>
      <c r="AA26" s="571"/>
      <c r="AB26" s="571"/>
      <c r="AC26" s="571"/>
      <c r="AD26" s="571"/>
      <c r="AE26" s="571"/>
      <c r="AF26" s="571"/>
      <c r="AG26" s="572"/>
      <c r="AH26" s="466">
        <v>12</v>
      </c>
      <c r="AI26" s="467"/>
      <c r="AJ26" s="467"/>
      <c r="AK26" s="467"/>
      <c r="AL26" s="506"/>
      <c r="AM26" s="466">
        <v>29292</v>
      </c>
      <c r="AN26" s="467"/>
      <c r="AO26" s="467"/>
      <c r="AP26" s="467"/>
      <c r="AQ26" s="467"/>
      <c r="AR26" s="506"/>
      <c r="AS26" s="466">
        <v>2441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3100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2420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2044490</v>
      </c>
      <c r="BO28" s="379"/>
      <c r="BP28" s="379"/>
      <c r="BQ28" s="379"/>
      <c r="BR28" s="379"/>
      <c r="BS28" s="379"/>
      <c r="BT28" s="379"/>
      <c r="BU28" s="380"/>
      <c r="BV28" s="378">
        <v>1864613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2260</v>
      </c>
      <c r="R29" s="467"/>
      <c r="S29" s="467"/>
      <c r="T29" s="467"/>
      <c r="U29" s="467"/>
      <c r="V29" s="506"/>
      <c r="W29" s="562"/>
      <c r="X29" s="563"/>
      <c r="Y29" s="564"/>
      <c r="Z29" s="465" t="s">
        <v>166</v>
      </c>
      <c r="AA29" s="445"/>
      <c r="AB29" s="445"/>
      <c r="AC29" s="445"/>
      <c r="AD29" s="445"/>
      <c r="AE29" s="445"/>
      <c r="AF29" s="445"/>
      <c r="AG29" s="446"/>
      <c r="AH29" s="466">
        <v>167</v>
      </c>
      <c r="AI29" s="467"/>
      <c r="AJ29" s="467"/>
      <c r="AK29" s="467"/>
      <c r="AL29" s="506"/>
      <c r="AM29" s="466">
        <v>486805</v>
      </c>
      <c r="AN29" s="467"/>
      <c r="AO29" s="467"/>
      <c r="AP29" s="467"/>
      <c r="AQ29" s="467"/>
      <c r="AR29" s="506"/>
      <c r="AS29" s="466">
        <v>2915</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671076</v>
      </c>
      <c r="BO29" s="416"/>
      <c r="BP29" s="416"/>
      <c r="BQ29" s="416"/>
      <c r="BR29" s="416"/>
      <c r="BS29" s="416"/>
      <c r="BT29" s="416"/>
      <c r="BU29" s="417"/>
      <c r="BV29" s="415">
        <v>670051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2305042</v>
      </c>
      <c r="BO30" s="585"/>
      <c r="BP30" s="585"/>
      <c r="BQ30" s="585"/>
      <c r="BR30" s="585"/>
      <c r="BS30" s="585"/>
      <c r="BT30" s="585"/>
      <c r="BU30" s="586"/>
      <c r="BV30" s="584">
        <v>2889709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IF('各会計、関係団体の財政状況及び健全化判断比率'!B34="","",'各会計、関係団体の財政状況及び健全化判断比率'!B34)</f>
        <v>個別排水処理施設特別会計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南越消防組合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一般社団法人公共施設管理公社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ケーブルテレビ特別会計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国民健康保険今庄診療所特別会計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IF('各会計、関係団体の財政状況及び健全化判断比率'!B35="","",'各会計、関係団体の財政状況及び健全化判断比率'!B35)</f>
        <v>農業集落排水特別会計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南越清掃組合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有限会社リトリート田倉</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河野診療所特別会計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13</v>
      </c>
      <c r="BF36" s="596"/>
      <c r="BG36" s="597" t="str">
        <f>IF('各会計、関係団体の財政状況及び健全化判断比率'!B36="","",'各会計、関係団体の財政状況及び健全化判断比率'!B36)</f>
        <v>下水道特別会計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福井県丹南広域組合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公益社団法人シルバー人材センター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農業者労働災害共済特別会計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老人保健施設特別会計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福井県総合事務組合（普通会計）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9</v>
      </c>
      <c r="V38" s="596"/>
      <c r="W38" s="597" t="str">
        <f>IF('各会計、関係団体の財政状況及び健全化判断比率'!B32="","",'各会計、関係団体の財政状況及び健全化判断比率'!B32)</f>
        <v>介護保険特別会計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福井県総合事務組合（事業会計）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福井県後期高齢者広域連合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福井県後期高齢者広域連合（事業会計）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福井県自治会館組合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福井県丹南病院組合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0" t="s">
        <v>532</v>
      </c>
      <c r="D34" s="1180"/>
      <c r="E34" s="1181"/>
      <c r="F34" s="32">
        <v>6.99</v>
      </c>
      <c r="G34" s="33">
        <v>4.8</v>
      </c>
      <c r="H34" s="33">
        <v>2.61</v>
      </c>
      <c r="I34" s="33">
        <v>6.45</v>
      </c>
      <c r="J34" s="34">
        <v>7.85</v>
      </c>
      <c r="K34" s="22"/>
      <c r="L34" s="22"/>
      <c r="M34" s="22"/>
      <c r="N34" s="22"/>
      <c r="O34" s="22"/>
      <c r="P34" s="22"/>
    </row>
    <row r="35" spans="1:16" ht="39" customHeight="1">
      <c r="A35" s="22"/>
      <c r="B35" s="35"/>
      <c r="C35" s="1174" t="s">
        <v>533</v>
      </c>
      <c r="D35" s="1175"/>
      <c r="E35" s="1176"/>
      <c r="F35" s="36">
        <v>3.15</v>
      </c>
      <c r="G35" s="37">
        <v>3.76</v>
      </c>
      <c r="H35" s="37">
        <v>4.3</v>
      </c>
      <c r="I35" s="37">
        <v>4.28</v>
      </c>
      <c r="J35" s="38">
        <v>3.81</v>
      </c>
      <c r="K35" s="22"/>
      <c r="L35" s="22"/>
      <c r="M35" s="22"/>
      <c r="N35" s="22"/>
      <c r="O35" s="22"/>
      <c r="P35" s="22"/>
    </row>
    <row r="36" spans="1:16" ht="39" customHeight="1">
      <c r="A36" s="22"/>
      <c r="B36" s="35"/>
      <c r="C36" s="1174" t="s">
        <v>534</v>
      </c>
      <c r="D36" s="1175"/>
      <c r="E36" s="1176"/>
      <c r="F36" s="36">
        <v>0.67</v>
      </c>
      <c r="G36" s="37">
        <v>0.87</v>
      </c>
      <c r="H36" s="37">
        <v>0.59</v>
      </c>
      <c r="I36" s="37">
        <v>0.7</v>
      </c>
      <c r="J36" s="38">
        <v>0.41</v>
      </c>
      <c r="K36" s="22"/>
      <c r="L36" s="22"/>
      <c r="M36" s="22"/>
      <c r="N36" s="22"/>
      <c r="O36" s="22"/>
      <c r="P36" s="22"/>
    </row>
    <row r="37" spans="1:16" ht="39" customHeight="1">
      <c r="A37" s="22"/>
      <c r="B37" s="35"/>
      <c r="C37" s="1174" t="s">
        <v>535</v>
      </c>
      <c r="D37" s="1175"/>
      <c r="E37" s="1176"/>
      <c r="F37" s="36">
        <v>0.1</v>
      </c>
      <c r="G37" s="37">
        <v>0.65</v>
      </c>
      <c r="H37" s="37">
        <v>7.0000000000000007E-2</v>
      </c>
      <c r="I37" s="37">
        <v>0.01</v>
      </c>
      <c r="J37" s="38">
        <v>0.14000000000000001</v>
      </c>
      <c r="K37" s="22"/>
      <c r="L37" s="22"/>
      <c r="M37" s="22"/>
      <c r="N37" s="22"/>
      <c r="O37" s="22"/>
      <c r="P37" s="22"/>
    </row>
    <row r="38" spans="1:16" ht="39" customHeight="1">
      <c r="A38" s="22"/>
      <c r="B38" s="35"/>
      <c r="C38" s="1174" t="s">
        <v>536</v>
      </c>
      <c r="D38" s="1175"/>
      <c r="E38" s="1176"/>
      <c r="F38" s="36">
        <v>0.11</v>
      </c>
      <c r="G38" s="37">
        <v>0.09</v>
      </c>
      <c r="H38" s="37">
        <v>0.02</v>
      </c>
      <c r="I38" s="37">
        <v>0.02</v>
      </c>
      <c r="J38" s="38">
        <v>0.01</v>
      </c>
      <c r="K38" s="22"/>
      <c r="L38" s="22"/>
      <c r="M38" s="22"/>
      <c r="N38" s="22"/>
      <c r="O38" s="22"/>
      <c r="P38" s="22"/>
    </row>
    <row r="39" spans="1:16" ht="39" customHeight="1">
      <c r="A39" s="22"/>
      <c r="B39" s="35"/>
      <c r="C39" s="1174" t="s">
        <v>537</v>
      </c>
      <c r="D39" s="1175"/>
      <c r="E39" s="1176"/>
      <c r="F39" s="36">
        <v>0.02</v>
      </c>
      <c r="G39" s="37">
        <v>0.01</v>
      </c>
      <c r="H39" s="37">
        <v>0.01</v>
      </c>
      <c r="I39" s="37">
        <v>0.01</v>
      </c>
      <c r="J39" s="38">
        <v>0.01</v>
      </c>
      <c r="K39" s="22"/>
      <c r="L39" s="22"/>
      <c r="M39" s="22"/>
      <c r="N39" s="22"/>
      <c r="O39" s="22"/>
      <c r="P39" s="22"/>
    </row>
    <row r="40" spans="1:16" ht="39" customHeight="1">
      <c r="A40" s="22"/>
      <c r="B40" s="35"/>
      <c r="C40" s="1174" t="s">
        <v>538</v>
      </c>
      <c r="D40" s="1175"/>
      <c r="E40" s="1176"/>
      <c r="F40" s="36">
        <v>0.02</v>
      </c>
      <c r="G40" s="37">
        <v>0.01</v>
      </c>
      <c r="H40" s="37">
        <v>0.01</v>
      </c>
      <c r="I40" s="37">
        <v>0.01</v>
      </c>
      <c r="J40" s="38">
        <v>0.01</v>
      </c>
      <c r="K40" s="22"/>
      <c r="L40" s="22"/>
      <c r="M40" s="22"/>
      <c r="N40" s="22"/>
      <c r="O40" s="22"/>
      <c r="P40" s="22"/>
    </row>
    <row r="41" spans="1:16" ht="39" customHeight="1">
      <c r="A41" s="22"/>
      <c r="B41" s="35"/>
      <c r="C41" s="1174" t="s">
        <v>539</v>
      </c>
      <c r="D41" s="1175"/>
      <c r="E41" s="1176"/>
      <c r="F41" s="36">
        <v>0.01</v>
      </c>
      <c r="G41" s="37">
        <v>0.01</v>
      </c>
      <c r="H41" s="37">
        <v>0.01</v>
      </c>
      <c r="I41" s="37">
        <v>0.01</v>
      </c>
      <c r="J41" s="38">
        <v>0.01</v>
      </c>
      <c r="K41" s="22"/>
      <c r="L41" s="22"/>
      <c r="M41" s="22"/>
      <c r="N41" s="22"/>
      <c r="O41" s="22"/>
      <c r="P41" s="22"/>
    </row>
    <row r="42" spans="1:16" ht="39" customHeight="1">
      <c r="A42" s="22"/>
      <c r="B42" s="39"/>
      <c r="C42" s="1174" t="s">
        <v>540</v>
      </c>
      <c r="D42" s="1175"/>
      <c r="E42" s="1176"/>
      <c r="F42" s="36" t="s">
        <v>486</v>
      </c>
      <c r="G42" s="37" t="s">
        <v>486</v>
      </c>
      <c r="H42" s="37" t="s">
        <v>486</v>
      </c>
      <c r="I42" s="37" t="s">
        <v>486</v>
      </c>
      <c r="J42" s="38" t="s">
        <v>486</v>
      </c>
      <c r="K42" s="22"/>
      <c r="L42" s="22"/>
      <c r="M42" s="22"/>
      <c r="N42" s="22"/>
      <c r="O42" s="22"/>
      <c r="P42" s="22"/>
    </row>
    <row r="43" spans="1:16" ht="39" customHeight="1" thickBot="1">
      <c r="A43" s="22"/>
      <c r="B43" s="40"/>
      <c r="C43" s="1177" t="s">
        <v>541</v>
      </c>
      <c r="D43" s="1178"/>
      <c r="E43" s="1179"/>
      <c r="F43" s="41">
        <v>0.12</v>
      </c>
      <c r="G43" s="42">
        <v>0.06</v>
      </c>
      <c r="H43" s="42">
        <v>0.11</v>
      </c>
      <c r="I43" s="42">
        <v>0.06</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0" t="s">
        <v>11</v>
      </c>
      <c r="C45" s="1191"/>
      <c r="D45" s="58"/>
      <c r="E45" s="1196" t="s">
        <v>12</v>
      </c>
      <c r="F45" s="1196"/>
      <c r="G45" s="1196"/>
      <c r="H45" s="1196"/>
      <c r="I45" s="1196"/>
      <c r="J45" s="1197"/>
      <c r="K45" s="59">
        <v>1348</v>
      </c>
      <c r="L45" s="60">
        <v>1331</v>
      </c>
      <c r="M45" s="60">
        <v>1324</v>
      </c>
      <c r="N45" s="60">
        <v>1312</v>
      </c>
      <c r="O45" s="61">
        <v>1251</v>
      </c>
      <c r="P45" s="48"/>
      <c r="Q45" s="48"/>
      <c r="R45" s="48"/>
      <c r="S45" s="48"/>
      <c r="T45" s="48"/>
      <c r="U45" s="48"/>
    </row>
    <row r="46" spans="1:21" ht="30.75" customHeight="1">
      <c r="A46" s="48"/>
      <c r="B46" s="1192"/>
      <c r="C46" s="1193"/>
      <c r="D46" s="62"/>
      <c r="E46" s="1184" t="s">
        <v>13</v>
      </c>
      <c r="F46" s="1184"/>
      <c r="G46" s="1184"/>
      <c r="H46" s="1184"/>
      <c r="I46" s="1184"/>
      <c r="J46" s="1185"/>
      <c r="K46" s="63" t="s">
        <v>486</v>
      </c>
      <c r="L46" s="64" t="s">
        <v>486</v>
      </c>
      <c r="M46" s="64" t="s">
        <v>486</v>
      </c>
      <c r="N46" s="64" t="s">
        <v>486</v>
      </c>
      <c r="O46" s="65" t="s">
        <v>486</v>
      </c>
      <c r="P46" s="48"/>
      <c r="Q46" s="48"/>
      <c r="R46" s="48"/>
      <c r="S46" s="48"/>
      <c r="T46" s="48"/>
      <c r="U46" s="48"/>
    </row>
    <row r="47" spans="1:21" ht="30.75" customHeight="1">
      <c r="A47" s="48"/>
      <c r="B47" s="1192"/>
      <c r="C47" s="1193"/>
      <c r="D47" s="62"/>
      <c r="E47" s="1184" t="s">
        <v>14</v>
      </c>
      <c r="F47" s="1184"/>
      <c r="G47" s="1184"/>
      <c r="H47" s="1184"/>
      <c r="I47" s="1184"/>
      <c r="J47" s="1185"/>
      <c r="K47" s="63" t="s">
        <v>486</v>
      </c>
      <c r="L47" s="64" t="s">
        <v>486</v>
      </c>
      <c r="M47" s="64" t="s">
        <v>486</v>
      </c>
      <c r="N47" s="64" t="s">
        <v>486</v>
      </c>
      <c r="O47" s="65" t="s">
        <v>486</v>
      </c>
      <c r="P47" s="48"/>
      <c r="Q47" s="48"/>
      <c r="R47" s="48"/>
      <c r="S47" s="48"/>
      <c r="T47" s="48"/>
      <c r="U47" s="48"/>
    </row>
    <row r="48" spans="1:21" ht="30.75" customHeight="1">
      <c r="A48" s="48"/>
      <c r="B48" s="1192"/>
      <c r="C48" s="1193"/>
      <c r="D48" s="62"/>
      <c r="E48" s="1184" t="s">
        <v>15</v>
      </c>
      <c r="F48" s="1184"/>
      <c r="G48" s="1184"/>
      <c r="H48" s="1184"/>
      <c r="I48" s="1184"/>
      <c r="J48" s="1185"/>
      <c r="K48" s="63">
        <v>472</v>
      </c>
      <c r="L48" s="64">
        <v>469</v>
      </c>
      <c r="M48" s="64">
        <v>429</v>
      </c>
      <c r="N48" s="64">
        <v>413</v>
      </c>
      <c r="O48" s="65">
        <v>387</v>
      </c>
      <c r="P48" s="48"/>
      <c r="Q48" s="48"/>
      <c r="R48" s="48"/>
      <c r="S48" s="48"/>
      <c r="T48" s="48"/>
      <c r="U48" s="48"/>
    </row>
    <row r="49" spans="1:21" ht="30.75" customHeight="1">
      <c r="A49" s="48"/>
      <c r="B49" s="1192"/>
      <c r="C49" s="1193"/>
      <c r="D49" s="62"/>
      <c r="E49" s="1184" t="s">
        <v>16</v>
      </c>
      <c r="F49" s="1184"/>
      <c r="G49" s="1184"/>
      <c r="H49" s="1184"/>
      <c r="I49" s="1184"/>
      <c r="J49" s="1185"/>
      <c r="K49" s="63">
        <v>64</v>
      </c>
      <c r="L49" s="64">
        <v>56</v>
      </c>
      <c r="M49" s="64">
        <v>53</v>
      </c>
      <c r="N49" s="64">
        <v>51</v>
      </c>
      <c r="O49" s="65">
        <v>46</v>
      </c>
      <c r="P49" s="48"/>
      <c r="Q49" s="48"/>
      <c r="R49" s="48"/>
      <c r="S49" s="48"/>
      <c r="T49" s="48"/>
      <c r="U49" s="48"/>
    </row>
    <row r="50" spans="1:21" ht="30.75" customHeight="1">
      <c r="A50" s="48"/>
      <c r="B50" s="1192"/>
      <c r="C50" s="1193"/>
      <c r="D50" s="62"/>
      <c r="E50" s="1184" t="s">
        <v>17</v>
      </c>
      <c r="F50" s="1184"/>
      <c r="G50" s="1184"/>
      <c r="H50" s="1184"/>
      <c r="I50" s="1184"/>
      <c r="J50" s="1185"/>
      <c r="K50" s="63" t="s">
        <v>486</v>
      </c>
      <c r="L50" s="64" t="s">
        <v>486</v>
      </c>
      <c r="M50" s="64" t="s">
        <v>486</v>
      </c>
      <c r="N50" s="64" t="s">
        <v>486</v>
      </c>
      <c r="O50" s="65" t="s">
        <v>486</v>
      </c>
      <c r="P50" s="48"/>
      <c r="Q50" s="48"/>
      <c r="R50" s="48"/>
      <c r="S50" s="48"/>
      <c r="T50" s="48"/>
      <c r="U50" s="48"/>
    </row>
    <row r="51" spans="1:21" ht="30.75" customHeight="1">
      <c r="A51" s="48"/>
      <c r="B51" s="1194"/>
      <c r="C51" s="1195"/>
      <c r="D51" s="66"/>
      <c r="E51" s="1184" t="s">
        <v>18</v>
      </c>
      <c r="F51" s="1184"/>
      <c r="G51" s="1184"/>
      <c r="H51" s="1184"/>
      <c r="I51" s="1184"/>
      <c r="J51" s="1185"/>
      <c r="K51" s="63" t="s">
        <v>486</v>
      </c>
      <c r="L51" s="64" t="s">
        <v>486</v>
      </c>
      <c r="M51" s="64" t="s">
        <v>486</v>
      </c>
      <c r="N51" s="64" t="s">
        <v>486</v>
      </c>
      <c r="O51" s="65" t="s">
        <v>486</v>
      </c>
      <c r="P51" s="48"/>
      <c r="Q51" s="48"/>
      <c r="R51" s="48"/>
      <c r="S51" s="48"/>
      <c r="T51" s="48"/>
      <c r="U51" s="48"/>
    </row>
    <row r="52" spans="1:21" ht="30.75" customHeight="1">
      <c r="A52" s="48"/>
      <c r="B52" s="1182" t="s">
        <v>19</v>
      </c>
      <c r="C52" s="1183"/>
      <c r="D52" s="66"/>
      <c r="E52" s="1184" t="s">
        <v>20</v>
      </c>
      <c r="F52" s="1184"/>
      <c r="G52" s="1184"/>
      <c r="H52" s="1184"/>
      <c r="I52" s="1184"/>
      <c r="J52" s="1185"/>
      <c r="K52" s="63">
        <v>1213</v>
      </c>
      <c r="L52" s="64">
        <v>1182</v>
      </c>
      <c r="M52" s="64">
        <v>1140</v>
      </c>
      <c r="N52" s="64">
        <v>1163</v>
      </c>
      <c r="O52" s="65">
        <v>1150</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671</v>
      </c>
      <c r="L53" s="69">
        <v>674</v>
      </c>
      <c r="M53" s="69">
        <v>666</v>
      </c>
      <c r="N53" s="69">
        <v>613</v>
      </c>
      <c r="O53" s="70">
        <v>534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4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8" t="s">
        <v>24</v>
      </c>
      <c r="C41" s="1199"/>
      <c r="D41" s="81"/>
      <c r="E41" s="1204" t="s">
        <v>25</v>
      </c>
      <c r="F41" s="1204"/>
      <c r="G41" s="1204"/>
      <c r="H41" s="1205"/>
      <c r="I41" s="82">
        <v>9447</v>
      </c>
      <c r="J41" s="83">
        <v>8955</v>
      </c>
      <c r="K41" s="83">
        <v>9516</v>
      </c>
      <c r="L41" s="83">
        <v>8623</v>
      </c>
      <c r="M41" s="84">
        <v>7811</v>
      </c>
    </row>
    <row r="42" spans="2:13" ht="27.75" customHeight="1">
      <c r="B42" s="1200"/>
      <c r="C42" s="1201"/>
      <c r="D42" s="85"/>
      <c r="E42" s="1206" t="s">
        <v>26</v>
      </c>
      <c r="F42" s="1206"/>
      <c r="G42" s="1206"/>
      <c r="H42" s="1207"/>
      <c r="I42" s="86" t="s">
        <v>486</v>
      </c>
      <c r="J42" s="87" t="s">
        <v>486</v>
      </c>
      <c r="K42" s="87" t="s">
        <v>486</v>
      </c>
      <c r="L42" s="87" t="s">
        <v>486</v>
      </c>
      <c r="M42" s="88" t="s">
        <v>486</v>
      </c>
    </row>
    <row r="43" spans="2:13" ht="27.75" customHeight="1">
      <c r="B43" s="1200"/>
      <c r="C43" s="1201"/>
      <c r="D43" s="85"/>
      <c r="E43" s="1206" t="s">
        <v>27</v>
      </c>
      <c r="F43" s="1206"/>
      <c r="G43" s="1206"/>
      <c r="H43" s="1207"/>
      <c r="I43" s="86">
        <v>4690</v>
      </c>
      <c r="J43" s="87">
        <v>4177</v>
      </c>
      <c r="K43" s="87">
        <v>3718</v>
      </c>
      <c r="L43" s="87">
        <v>3407</v>
      </c>
      <c r="M43" s="88">
        <v>3064</v>
      </c>
    </row>
    <row r="44" spans="2:13" ht="27.75" customHeight="1">
      <c r="B44" s="1200"/>
      <c r="C44" s="1201"/>
      <c r="D44" s="85"/>
      <c r="E44" s="1206" t="s">
        <v>28</v>
      </c>
      <c r="F44" s="1206"/>
      <c r="G44" s="1206"/>
      <c r="H44" s="1207"/>
      <c r="I44" s="86">
        <v>343</v>
      </c>
      <c r="J44" s="87">
        <v>319</v>
      </c>
      <c r="K44" s="87">
        <v>280</v>
      </c>
      <c r="L44" s="87">
        <v>328</v>
      </c>
      <c r="M44" s="88">
        <v>426</v>
      </c>
    </row>
    <row r="45" spans="2:13" ht="27.75" customHeight="1">
      <c r="B45" s="1200"/>
      <c r="C45" s="1201"/>
      <c r="D45" s="85"/>
      <c r="E45" s="1206" t="s">
        <v>29</v>
      </c>
      <c r="F45" s="1206"/>
      <c r="G45" s="1206"/>
      <c r="H45" s="1207"/>
      <c r="I45" s="86">
        <v>1808</v>
      </c>
      <c r="J45" s="87">
        <v>1748</v>
      </c>
      <c r="K45" s="87">
        <v>1709</v>
      </c>
      <c r="L45" s="87">
        <v>1610</v>
      </c>
      <c r="M45" s="88">
        <v>1550</v>
      </c>
    </row>
    <row r="46" spans="2:13" ht="27.75" customHeight="1">
      <c r="B46" s="1200"/>
      <c r="C46" s="1201"/>
      <c r="D46" s="85"/>
      <c r="E46" s="1206" t="s">
        <v>30</v>
      </c>
      <c r="F46" s="1206"/>
      <c r="G46" s="1206"/>
      <c r="H46" s="1207"/>
      <c r="I46" s="86" t="s">
        <v>486</v>
      </c>
      <c r="J46" s="87" t="s">
        <v>486</v>
      </c>
      <c r="K46" s="87" t="s">
        <v>486</v>
      </c>
      <c r="L46" s="87" t="s">
        <v>486</v>
      </c>
      <c r="M46" s="88" t="s">
        <v>486</v>
      </c>
    </row>
    <row r="47" spans="2:13" ht="27.75" customHeight="1">
      <c r="B47" s="1200"/>
      <c r="C47" s="1201"/>
      <c r="D47" s="85"/>
      <c r="E47" s="1206" t="s">
        <v>31</v>
      </c>
      <c r="F47" s="1206"/>
      <c r="G47" s="1206"/>
      <c r="H47" s="1207"/>
      <c r="I47" s="86" t="s">
        <v>486</v>
      </c>
      <c r="J47" s="87" t="s">
        <v>486</v>
      </c>
      <c r="K47" s="87" t="s">
        <v>486</v>
      </c>
      <c r="L47" s="87" t="s">
        <v>486</v>
      </c>
      <c r="M47" s="88" t="s">
        <v>486</v>
      </c>
    </row>
    <row r="48" spans="2:13" ht="27.75" customHeight="1">
      <c r="B48" s="1202"/>
      <c r="C48" s="1203"/>
      <c r="D48" s="85"/>
      <c r="E48" s="1206" t="s">
        <v>32</v>
      </c>
      <c r="F48" s="1206"/>
      <c r="G48" s="1206"/>
      <c r="H48" s="1207"/>
      <c r="I48" s="86" t="s">
        <v>486</v>
      </c>
      <c r="J48" s="87" t="s">
        <v>486</v>
      </c>
      <c r="K48" s="87" t="s">
        <v>486</v>
      </c>
      <c r="L48" s="87" t="s">
        <v>486</v>
      </c>
      <c r="M48" s="88" t="s">
        <v>486</v>
      </c>
    </row>
    <row r="49" spans="2:13" ht="27.75" customHeight="1">
      <c r="B49" s="1208" t="s">
        <v>33</v>
      </c>
      <c r="C49" s="1209"/>
      <c r="D49" s="89"/>
      <c r="E49" s="1206" t="s">
        <v>34</v>
      </c>
      <c r="F49" s="1206"/>
      <c r="G49" s="1206"/>
      <c r="H49" s="1207"/>
      <c r="I49" s="86">
        <v>3238</v>
      </c>
      <c r="J49" s="87">
        <v>3422</v>
      </c>
      <c r="K49" s="87">
        <v>3556</v>
      </c>
      <c r="L49" s="87">
        <v>3318</v>
      </c>
      <c r="M49" s="88">
        <v>3495</v>
      </c>
    </row>
    <row r="50" spans="2:13" ht="27.75" customHeight="1">
      <c r="B50" s="1200"/>
      <c r="C50" s="1201"/>
      <c r="D50" s="85"/>
      <c r="E50" s="1206" t="s">
        <v>35</v>
      </c>
      <c r="F50" s="1206"/>
      <c r="G50" s="1206"/>
      <c r="H50" s="1207"/>
      <c r="I50" s="86">
        <v>8</v>
      </c>
      <c r="J50" s="87">
        <v>10</v>
      </c>
      <c r="K50" s="87">
        <v>9</v>
      </c>
      <c r="L50" s="87">
        <v>8</v>
      </c>
      <c r="M50" s="88">
        <v>6</v>
      </c>
    </row>
    <row r="51" spans="2:13" ht="27.75" customHeight="1">
      <c r="B51" s="1202"/>
      <c r="C51" s="1203"/>
      <c r="D51" s="85"/>
      <c r="E51" s="1206" t="s">
        <v>36</v>
      </c>
      <c r="F51" s="1206"/>
      <c r="G51" s="1206"/>
      <c r="H51" s="1207"/>
      <c r="I51" s="86">
        <v>10837</v>
      </c>
      <c r="J51" s="87">
        <v>10513</v>
      </c>
      <c r="K51" s="87">
        <v>10795</v>
      </c>
      <c r="L51" s="87">
        <v>10572</v>
      </c>
      <c r="M51" s="88">
        <v>9931</v>
      </c>
    </row>
    <row r="52" spans="2:13" ht="27.75" customHeight="1" thickBot="1">
      <c r="B52" s="1210" t="s">
        <v>37</v>
      </c>
      <c r="C52" s="1211"/>
      <c r="D52" s="90"/>
      <c r="E52" s="1212" t="s">
        <v>38</v>
      </c>
      <c r="F52" s="1212"/>
      <c r="G52" s="1212"/>
      <c r="H52" s="1213"/>
      <c r="I52" s="91">
        <v>2204</v>
      </c>
      <c r="J52" s="92">
        <v>1254</v>
      </c>
      <c r="K52" s="92">
        <v>864</v>
      </c>
      <c r="L52" s="92">
        <v>71</v>
      </c>
      <c r="M52" s="93">
        <v>-581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14"/>
      <c r="H43" s="1215"/>
      <c r="I43" s="1215"/>
      <c r="J43" s="1215"/>
      <c r="K43" s="1215"/>
      <c r="L43" s="1215"/>
      <c r="M43" s="1215"/>
      <c r="N43" s="1215"/>
      <c r="O43" s="1216"/>
    </row>
    <row r="44" spans="2:17">
      <c r="B44" s="248"/>
      <c r="C44" s="244"/>
      <c r="D44" s="244"/>
      <c r="E44" s="244"/>
      <c r="F44" s="244"/>
      <c r="G44" s="1217"/>
      <c r="H44" s="1218"/>
      <c r="I44" s="1218"/>
      <c r="J44" s="1218"/>
      <c r="K44" s="1218"/>
      <c r="L44" s="1218"/>
      <c r="M44" s="1218"/>
      <c r="N44" s="1218"/>
      <c r="O44" s="1219"/>
    </row>
    <row r="45" spans="2:17">
      <c r="B45" s="248"/>
      <c r="C45" s="244"/>
      <c r="D45" s="244"/>
      <c r="E45" s="244"/>
      <c r="F45" s="244"/>
      <c r="G45" s="1217"/>
      <c r="H45" s="1218"/>
      <c r="I45" s="1218"/>
      <c r="J45" s="1218"/>
      <c r="K45" s="1218"/>
      <c r="L45" s="1218"/>
      <c r="M45" s="1218"/>
      <c r="N45" s="1218"/>
      <c r="O45" s="1219"/>
    </row>
    <row r="46" spans="2:17">
      <c r="B46" s="248"/>
      <c r="C46" s="244"/>
      <c r="D46" s="244"/>
      <c r="E46" s="244"/>
      <c r="F46" s="244"/>
      <c r="G46" s="1217"/>
      <c r="H46" s="1218"/>
      <c r="I46" s="1218"/>
      <c r="J46" s="1218"/>
      <c r="K46" s="1218"/>
      <c r="L46" s="1218"/>
      <c r="M46" s="1218"/>
      <c r="N46" s="1218"/>
      <c r="O46" s="1219"/>
    </row>
    <row r="47" spans="2:17">
      <c r="B47" s="248"/>
      <c r="C47" s="244"/>
      <c r="D47" s="244"/>
      <c r="E47" s="244"/>
      <c r="F47" s="244"/>
      <c r="G47" s="1220"/>
      <c r="H47" s="1221"/>
      <c r="I47" s="1221"/>
      <c r="J47" s="1221"/>
      <c r="K47" s="1221"/>
      <c r="L47" s="1221"/>
      <c r="M47" s="1221"/>
      <c r="N47" s="1221"/>
      <c r="O47" s="1222"/>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23"/>
      <c r="H50" s="1224"/>
      <c r="I50" s="1224"/>
      <c r="J50" s="1225"/>
      <c r="K50" s="354" t="s">
        <v>526</v>
      </c>
      <c r="L50" s="354" t="s">
        <v>527</v>
      </c>
      <c r="M50" s="354" t="s">
        <v>528</v>
      </c>
      <c r="N50" s="354" t="s">
        <v>529</v>
      </c>
      <c r="O50" s="354" t="s">
        <v>530</v>
      </c>
    </row>
    <row r="51" spans="1:17">
      <c r="B51" s="248"/>
      <c r="C51" s="244"/>
      <c r="D51" s="244"/>
      <c r="E51" s="244"/>
      <c r="F51" s="244"/>
      <c r="G51" s="1226" t="s">
        <v>567</v>
      </c>
      <c r="H51" s="1227"/>
      <c r="I51" s="1232" t="s">
        <v>568</v>
      </c>
      <c r="J51" s="1232"/>
      <c r="K51" s="1234"/>
      <c r="L51" s="1234"/>
      <c r="M51" s="1234"/>
      <c r="N51" s="1234"/>
      <c r="O51" s="1234"/>
    </row>
    <row r="52" spans="1:17">
      <c r="B52" s="248"/>
      <c r="C52" s="244"/>
      <c r="D52" s="244"/>
      <c r="E52" s="244"/>
      <c r="F52" s="244"/>
      <c r="G52" s="1228"/>
      <c r="H52" s="1229"/>
      <c r="I52" s="1233"/>
      <c r="J52" s="1233"/>
      <c r="K52" s="1235"/>
      <c r="L52" s="1235"/>
      <c r="M52" s="1235"/>
      <c r="N52" s="1235"/>
      <c r="O52" s="1235"/>
    </row>
    <row r="53" spans="1:17">
      <c r="A53" s="355"/>
      <c r="B53" s="248"/>
      <c r="C53" s="244"/>
      <c r="D53" s="244"/>
      <c r="E53" s="244"/>
      <c r="F53" s="244"/>
      <c r="G53" s="1228"/>
      <c r="H53" s="1229"/>
      <c r="I53" s="1236" t="s">
        <v>569</v>
      </c>
      <c r="J53" s="1236"/>
      <c r="K53" s="1243"/>
      <c r="L53" s="1243"/>
      <c r="M53" s="1243"/>
      <c r="N53" s="1243"/>
      <c r="O53" s="1243"/>
    </row>
    <row r="54" spans="1:17">
      <c r="A54" s="355"/>
      <c r="B54" s="248"/>
      <c r="C54" s="244"/>
      <c r="D54" s="244"/>
      <c r="E54" s="244"/>
      <c r="F54" s="244"/>
      <c r="G54" s="1230"/>
      <c r="H54" s="1231"/>
      <c r="I54" s="1236"/>
      <c r="J54" s="1236"/>
      <c r="K54" s="1244"/>
      <c r="L54" s="1244"/>
      <c r="M54" s="1244"/>
      <c r="N54" s="1244"/>
      <c r="O54" s="1244"/>
    </row>
    <row r="55" spans="1:17">
      <c r="A55" s="355"/>
      <c r="B55" s="248"/>
      <c r="C55" s="244"/>
      <c r="D55" s="244"/>
      <c r="E55" s="244"/>
      <c r="F55" s="244"/>
      <c r="G55" s="1237" t="s">
        <v>570</v>
      </c>
      <c r="H55" s="1238"/>
      <c r="I55" s="1236" t="s">
        <v>568</v>
      </c>
      <c r="J55" s="1236"/>
      <c r="K55" s="1234"/>
      <c r="L55" s="1234"/>
      <c r="M55" s="1234"/>
      <c r="N55" s="1234"/>
      <c r="O55" s="1234"/>
    </row>
    <row r="56" spans="1:17">
      <c r="A56" s="355"/>
      <c r="B56" s="248"/>
      <c r="C56" s="244"/>
      <c r="D56" s="244"/>
      <c r="E56" s="244"/>
      <c r="F56" s="244"/>
      <c r="G56" s="1239"/>
      <c r="H56" s="1240"/>
      <c r="I56" s="1236"/>
      <c r="J56" s="1236"/>
      <c r="K56" s="1235"/>
      <c r="L56" s="1235"/>
      <c r="M56" s="1235"/>
      <c r="N56" s="1235"/>
      <c r="O56" s="1235"/>
    </row>
    <row r="57" spans="1:17" s="355" customFormat="1">
      <c r="B57" s="356"/>
      <c r="C57" s="352"/>
      <c r="D57" s="352"/>
      <c r="E57" s="352"/>
      <c r="F57" s="352"/>
      <c r="G57" s="1239"/>
      <c r="H57" s="1240"/>
      <c r="I57" s="1245" t="s">
        <v>569</v>
      </c>
      <c r="J57" s="1245"/>
      <c r="K57" s="1243"/>
      <c r="L57" s="1243"/>
      <c r="M57" s="1243"/>
      <c r="N57" s="1243"/>
      <c r="O57" s="1243"/>
      <c r="P57" s="357"/>
      <c r="Q57" s="356"/>
    </row>
    <row r="58" spans="1:17" s="355" customFormat="1">
      <c r="A58" s="243"/>
      <c r="B58" s="356"/>
      <c r="C58" s="352"/>
      <c r="D58" s="352"/>
      <c r="E58" s="352"/>
      <c r="F58" s="352"/>
      <c r="G58" s="1241"/>
      <c r="H58" s="1242"/>
      <c r="I58" s="1245"/>
      <c r="J58" s="1245"/>
      <c r="K58" s="1244"/>
      <c r="L58" s="1244"/>
      <c r="M58" s="1244"/>
      <c r="N58" s="1244"/>
      <c r="O58" s="1244"/>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46" t="s">
        <v>574</v>
      </c>
      <c r="H65" s="1215"/>
      <c r="I65" s="1215"/>
      <c r="J65" s="1215"/>
      <c r="K65" s="1215"/>
      <c r="L65" s="1215"/>
      <c r="M65" s="1215"/>
      <c r="N65" s="1215"/>
      <c r="O65" s="1216"/>
    </row>
    <row r="66" spans="2:30">
      <c r="B66" s="248"/>
      <c r="C66" s="244"/>
      <c r="D66" s="244"/>
      <c r="E66" s="244"/>
      <c r="F66" s="244"/>
      <c r="G66" s="1217"/>
      <c r="H66" s="1218"/>
      <c r="I66" s="1218"/>
      <c r="J66" s="1218"/>
      <c r="K66" s="1218"/>
      <c r="L66" s="1218"/>
      <c r="M66" s="1218"/>
      <c r="N66" s="1218"/>
      <c r="O66" s="1219"/>
    </row>
    <row r="67" spans="2:30">
      <c r="B67" s="248"/>
      <c r="C67" s="244"/>
      <c r="D67" s="244"/>
      <c r="E67" s="244"/>
      <c r="F67" s="244"/>
      <c r="G67" s="1217"/>
      <c r="H67" s="1218"/>
      <c r="I67" s="1218"/>
      <c r="J67" s="1218"/>
      <c r="K67" s="1218"/>
      <c r="L67" s="1218"/>
      <c r="M67" s="1218"/>
      <c r="N67" s="1218"/>
      <c r="O67" s="1219"/>
    </row>
    <row r="68" spans="2:30">
      <c r="B68" s="248"/>
      <c r="C68" s="244"/>
      <c r="D68" s="244"/>
      <c r="E68" s="244"/>
      <c r="F68" s="244"/>
      <c r="G68" s="1217"/>
      <c r="H68" s="1218"/>
      <c r="I68" s="1218"/>
      <c r="J68" s="1218"/>
      <c r="K68" s="1218"/>
      <c r="L68" s="1218"/>
      <c r="M68" s="1218"/>
      <c r="N68" s="1218"/>
      <c r="O68" s="1219"/>
    </row>
    <row r="69" spans="2:30">
      <c r="B69" s="248"/>
      <c r="C69" s="244"/>
      <c r="D69" s="244"/>
      <c r="E69" s="244"/>
      <c r="F69" s="244"/>
      <c r="G69" s="1220"/>
      <c r="H69" s="1221"/>
      <c r="I69" s="1221"/>
      <c r="J69" s="1221"/>
      <c r="K69" s="1221"/>
      <c r="L69" s="1221"/>
      <c r="M69" s="1221"/>
      <c r="N69" s="1221"/>
      <c r="O69" s="122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23"/>
      <c r="H72" s="1224"/>
      <c r="I72" s="1224"/>
      <c r="J72" s="1225"/>
      <c r="K72" s="354" t="s">
        <v>526</v>
      </c>
      <c r="L72" s="354" t="s">
        <v>527</v>
      </c>
      <c r="M72" s="354" t="s">
        <v>528</v>
      </c>
      <c r="N72" s="354" t="s">
        <v>529</v>
      </c>
      <c r="O72" s="354" t="s">
        <v>530</v>
      </c>
    </row>
    <row r="73" spans="2:30">
      <c r="B73" s="248"/>
      <c r="C73" s="244"/>
      <c r="D73" s="244"/>
      <c r="E73" s="244"/>
      <c r="F73" s="244"/>
      <c r="G73" s="1226" t="s">
        <v>567</v>
      </c>
      <c r="H73" s="1227"/>
      <c r="I73" s="1232" t="s">
        <v>568</v>
      </c>
      <c r="J73" s="1232"/>
      <c r="K73" s="1247">
        <v>49.5</v>
      </c>
      <c r="L73" s="1247">
        <v>28.1</v>
      </c>
      <c r="M73" s="1235">
        <v>19.3</v>
      </c>
      <c r="N73" s="1235">
        <v>1.6</v>
      </c>
      <c r="O73" s="1235"/>
      <c r="S73" s="243">
        <v>9.9</v>
      </c>
    </row>
    <row r="74" spans="2:30">
      <c r="B74" s="248"/>
      <c r="C74" s="244"/>
      <c r="D74" s="244"/>
      <c r="E74" s="244"/>
      <c r="F74" s="244"/>
      <c r="G74" s="1228"/>
      <c r="H74" s="1229"/>
      <c r="I74" s="1233"/>
      <c r="J74" s="1233"/>
      <c r="K74" s="1247"/>
      <c r="L74" s="1247"/>
      <c r="M74" s="1235"/>
      <c r="N74" s="1235"/>
      <c r="O74" s="1235"/>
    </row>
    <row r="75" spans="2:30">
      <c r="B75" s="248"/>
      <c r="C75" s="244"/>
      <c r="D75" s="244"/>
      <c r="E75" s="244"/>
      <c r="F75" s="244"/>
      <c r="G75" s="1228"/>
      <c r="H75" s="1229"/>
      <c r="I75" s="1236" t="s">
        <v>573</v>
      </c>
      <c r="J75" s="1236"/>
      <c r="K75" s="1248">
        <v>15.6</v>
      </c>
      <c r="L75" s="1248">
        <v>15.2</v>
      </c>
      <c r="M75" s="1248">
        <v>15</v>
      </c>
      <c r="N75" s="1248">
        <v>14.7</v>
      </c>
      <c r="O75" s="1248">
        <v>13.7</v>
      </c>
      <c r="U75" s="243">
        <v>81.2</v>
      </c>
      <c r="W75" s="243">
        <v>87.2</v>
      </c>
      <c r="Y75" s="243">
        <v>99.8</v>
      </c>
      <c r="AA75" s="243">
        <v>109.5</v>
      </c>
      <c r="AC75" s="243">
        <v>115.2</v>
      </c>
    </row>
    <row r="76" spans="2:30">
      <c r="B76" s="248"/>
      <c r="C76" s="244"/>
      <c r="D76" s="244"/>
      <c r="E76" s="244"/>
      <c r="F76" s="244"/>
      <c r="G76" s="1230"/>
      <c r="H76" s="1231"/>
      <c r="I76" s="1236"/>
      <c r="J76" s="1236"/>
      <c r="K76" s="1244"/>
      <c r="L76" s="1244"/>
      <c r="M76" s="1244"/>
      <c r="N76" s="1244"/>
      <c r="O76" s="1244"/>
    </row>
    <row r="77" spans="2:30">
      <c r="B77" s="248"/>
      <c r="C77" s="244"/>
      <c r="D77" s="244"/>
      <c r="E77" s="244"/>
      <c r="F77" s="244"/>
      <c r="G77" s="1237" t="s">
        <v>570</v>
      </c>
      <c r="H77" s="1238"/>
      <c r="I77" s="1236" t="s">
        <v>568</v>
      </c>
      <c r="J77" s="1236"/>
      <c r="K77" s="1247">
        <v>35.299999999999997</v>
      </c>
      <c r="L77" s="1247">
        <v>29.4</v>
      </c>
      <c r="M77" s="1235">
        <v>18.899999999999999</v>
      </c>
      <c r="N77" s="1235">
        <v>10.199999999999999</v>
      </c>
      <c r="O77" s="1235">
        <v>20.2</v>
      </c>
      <c r="R77" s="243">
        <v>12.3</v>
      </c>
      <c r="T77" s="243">
        <v>11.1</v>
      </c>
    </row>
    <row r="78" spans="2:30">
      <c r="B78" s="248"/>
      <c r="C78" s="244"/>
      <c r="D78" s="244"/>
      <c r="E78" s="244"/>
      <c r="F78" s="244"/>
      <c r="G78" s="1239"/>
      <c r="H78" s="1240"/>
      <c r="I78" s="1236"/>
      <c r="J78" s="1236"/>
      <c r="K78" s="1247"/>
      <c r="L78" s="1247"/>
      <c r="M78" s="1235"/>
      <c r="N78" s="1235"/>
      <c r="O78" s="1235"/>
    </row>
    <row r="79" spans="2:30">
      <c r="B79" s="248"/>
      <c r="C79" s="244"/>
      <c r="D79" s="244"/>
      <c r="E79" s="244"/>
      <c r="F79" s="244"/>
      <c r="G79" s="1239"/>
      <c r="H79" s="1240"/>
      <c r="I79" s="1249" t="s">
        <v>573</v>
      </c>
      <c r="J79" s="1245"/>
      <c r="K79" s="1250">
        <v>11.6</v>
      </c>
      <c r="L79" s="1250">
        <v>10.9</v>
      </c>
      <c r="M79" s="1250">
        <v>10.1</v>
      </c>
      <c r="N79" s="1250">
        <v>9.1</v>
      </c>
      <c r="O79" s="1250">
        <v>9.3000000000000007</v>
      </c>
      <c r="V79" s="243">
        <v>53.5</v>
      </c>
      <c r="X79" s="243">
        <v>48.2</v>
      </c>
      <c r="Z79" s="243">
        <v>34.200000000000003</v>
      </c>
      <c r="AB79" s="243">
        <v>30.3</v>
      </c>
      <c r="AD79" s="243">
        <v>28.9</v>
      </c>
    </row>
    <row r="80" spans="2:30">
      <c r="B80" s="248"/>
      <c r="C80" s="244"/>
      <c r="D80" s="244"/>
      <c r="E80" s="244"/>
      <c r="F80" s="244"/>
      <c r="G80" s="1241"/>
      <c r="H80" s="1242"/>
      <c r="I80" s="1245"/>
      <c r="J80" s="1245"/>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175891</v>
      </c>
      <c r="E3" s="116"/>
      <c r="F3" s="117">
        <v>70897</v>
      </c>
      <c r="G3" s="118"/>
      <c r="H3" s="119"/>
    </row>
    <row r="4" spans="1:8">
      <c r="A4" s="120"/>
      <c r="B4" s="121"/>
      <c r="C4" s="122"/>
      <c r="D4" s="123">
        <v>124121</v>
      </c>
      <c r="E4" s="124"/>
      <c r="F4" s="125">
        <v>39878</v>
      </c>
      <c r="G4" s="126"/>
      <c r="H4" s="127"/>
    </row>
    <row r="5" spans="1:8">
      <c r="A5" s="108" t="s">
        <v>520</v>
      </c>
      <c r="B5" s="113"/>
      <c r="C5" s="114"/>
      <c r="D5" s="115">
        <v>139708</v>
      </c>
      <c r="E5" s="116"/>
      <c r="F5" s="117">
        <v>66496</v>
      </c>
      <c r="G5" s="118"/>
      <c r="H5" s="119"/>
    </row>
    <row r="6" spans="1:8">
      <c r="A6" s="120"/>
      <c r="B6" s="121"/>
      <c r="C6" s="122"/>
      <c r="D6" s="123">
        <v>101088</v>
      </c>
      <c r="E6" s="124"/>
      <c r="F6" s="125">
        <v>36530</v>
      </c>
      <c r="G6" s="126"/>
      <c r="H6" s="127"/>
    </row>
    <row r="7" spans="1:8">
      <c r="A7" s="108" t="s">
        <v>521</v>
      </c>
      <c r="B7" s="113"/>
      <c r="C7" s="114"/>
      <c r="D7" s="115">
        <v>102546</v>
      </c>
      <c r="E7" s="116"/>
      <c r="F7" s="117">
        <v>82748</v>
      </c>
      <c r="G7" s="118"/>
      <c r="H7" s="119"/>
    </row>
    <row r="8" spans="1:8">
      <c r="A8" s="120"/>
      <c r="B8" s="121"/>
      <c r="C8" s="122"/>
      <c r="D8" s="123">
        <v>70766</v>
      </c>
      <c r="E8" s="124"/>
      <c r="F8" s="125">
        <v>44732</v>
      </c>
      <c r="G8" s="126"/>
      <c r="H8" s="127"/>
    </row>
    <row r="9" spans="1:8">
      <c r="A9" s="108" t="s">
        <v>522</v>
      </c>
      <c r="B9" s="113"/>
      <c r="C9" s="114"/>
      <c r="D9" s="115">
        <v>114913</v>
      </c>
      <c r="E9" s="116"/>
      <c r="F9" s="117">
        <v>91837</v>
      </c>
      <c r="G9" s="118"/>
      <c r="H9" s="119"/>
    </row>
    <row r="10" spans="1:8">
      <c r="A10" s="120"/>
      <c r="B10" s="121"/>
      <c r="C10" s="122"/>
      <c r="D10" s="123">
        <v>53835</v>
      </c>
      <c r="E10" s="124"/>
      <c r="F10" s="125">
        <v>54439</v>
      </c>
      <c r="G10" s="126"/>
      <c r="H10" s="127"/>
    </row>
    <row r="11" spans="1:8">
      <c r="A11" s="108" t="s">
        <v>523</v>
      </c>
      <c r="B11" s="113"/>
      <c r="C11" s="114"/>
      <c r="D11" s="115">
        <v>140234</v>
      </c>
      <c r="E11" s="116"/>
      <c r="F11" s="117">
        <v>106092</v>
      </c>
      <c r="G11" s="118"/>
      <c r="H11" s="119"/>
    </row>
    <row r="12" spans="1:8">
      <c r="A12" s="120"/>
      <c r="B12" s="121"/>
      <c r="C12" s="128"/>
      <c r="D12" s="123">
        <v>42875</v>
      </c>
      <c r="E12" s="124"/>
      <c r="F12" s="125">
        <v>44299</v>
      </c>
      <c r="G12" s="126"/>
      <c r="H12" s="127"/>
    </row>
    <row r="13" spans="1:8">
      <c r="A13" s="108"/>
      <c r="B13" s="113"/>
      <c r="C13" s="129"/>
      <c r="D13" s="130">
        <v>134658</v>
      </c>
      <c r="E13" s="131"/>
      <c r="F13" s="132">
        <v>83614</v>
      </c>
      <c r="G13" s="133"/>
      <c r="H13" s="119"/>
    </row>
    <row r="14" spans="1:8">
      <c r="A14" s="120"/>
      <c r="B14" s="121"/>
      <c r="C14" s="122"/>
      <c r="D14" s="123">
        <v>78537</v>
      </c>
      <c r="E14" s="124"/>
      <c r="F14" s="125">
        <v>43976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7.22</v>
      </c>
      <c r="C19" s="134">
        <f>ROUND(VALUE(SUBSTITUTE(実質収支比率等に係る経年分析!G$48,"▲","-")),2)</f>
        <v>4.97</v>
      </c>
      <c r="D19" s="134">
        <f>ROUND(VALUE(SUBSTITUTE(実質収支比率等に係る経年分析!H$48,"▲","-")),2)</f>
        <v>2.75</v>
      </c>
      <c r="E19" s="134">
        <f>ROUND(VALUE(SUBSTITUTE(実質収支比率等に係る経年分析!I$48,"▲","-")),2)</f>
        <v>6.54</v>
      </c>
      <c r="F19" s="134">
        <f>ROUND(VALUE(SUBSTITUTE(実質収支比率等に係る経年分析!J$48,"▲","-")),2)</f>
        <v>8.4600000000000009</v>
      </c>
    </row>
    <row r="20" spans="1:11">
      <c r="A20" s="134" t="s">
        <v>43</v>
      </c>
      <c r="B20" s="134">
        <f>ROUND(VALUE(SUBSTITUTE(実質収支比率等に係る経年分析!F$47,"▲","-")),2)</f>
        <v>25.48</v>
      </c>
      <c r="C20" s="134">
        <f>ROUND(VALUE(SUBSTITUTE(実質収支比率等に係る経年分析!G$47,"▲","-")),2)</f>
        <v>29.15</v>
      </c>
      <c r="D20" s="134">
        <f>ROUND(VALUE(SUBSTITUTE(実質収支比率等に係る経年分析!H$47,"▲","-")),2)</f>
        <v>31.85</v>
      </c>
      <c r="E20" s="134">
        <f>ROUND(VALUE(SUBSTITUTE(実質収支比率等に係る経年分析!I$47,"▲","-")),2)</f>
        <v>34</v>
      </c>
      <c r="F20" s="134">
        <f>ROUND(VALUE(SUBSTITUTE(実質収支比率等に係る経年分析!J$47,"▲","-")),2)</f>
        <v>36.770000000000003</v>
      </c>
    </row>
    <row r="21" spans="1:11">
      <c r="A21" s="134" t="s">
        <v>44</v>
      </c>
      <c r="B21" s="134">
        <f>IF(ISNUMBER(VALUE(SUBSTITUTE(実質収支比率等に係る経年分析!F$49,"▲","-"))),ROUND(VALUE(SUBSTITUTE(実質収支比率等に係る経年分析!F$49,"▲","-")),2),NA())</f>
        <v>-3.89</v>
      </c>
      <c r="C21" s="134">
        <f>IF(ISNUMBER(VALUE(SUBSTITUTE(実質収支比率等に係る経年分析!G$49,"▲","-"))),ROUND(VALUE(SUBSTITUTE(実質収支比率等に係る経年分析!G$49,"▲","-")),2),NA())</f>
        <v>1.31</v>
      </c>
      <c r="D21" s="134">
        <f>IF(ISNUMBER(VALUE(SUBSTITUTE(実質収支比率等に係る経年分析!H$49,"▲","-"))),ROUND(VALUE(SUBSTITUTE(実質収支比率等に係る経年分析!H$49,"▲","-")),2),NA())</f>
        <v>0.21</v>
      </c>
      <c r="E21" s="134">
        <f>IF(ISNUMBER(VALUE(SUBSTITUTE(実質収支比率等に係る経年分析!I$49,"▲","-"))),ROUND(VALUE(SUBSTITUTE(実質収支比率等に係る経年分析!I$49,"▲","-")),2),NA())</f>
        <v>5.23</v>
      </c>
      <c r="F21" s="134">
        <f>IF(ISNUMBER(VALUE(SUBSTITUTE(実質収支比率等に係る経年分析!J$49,"▲","-"))),ROUND(VALUE(SUBSTITUTE(実質収支比率等に係る経年分析!J$49,"▲","-")),2),NA())</f>
        <v>5.5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河野診療所特別会計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老人保健施設特別会計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国民健康保険今庄診療所特別会計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農業者労働災害共済特別会計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1213</v>
      </c>
      <c r="E42" s="136"/>
      <c r="F42" s="136"/>
      <c r="G42" s="136">
        <f>'実質公債費比率（分子）の構造'!L$52</f>
        <v>1182</v>
      </c>
      <c r="H42" s="136"/>
      <c r="I42" s="136"/>
      <c r="J42" s="136">
        <f>'実質公債費比率（分子）の構造'!M$52</f>
        <v>1140</v>
      </c>
      <c r="K42" s="136"/>
      <c r="L42" s="136"/>
      <c r="M42" s="136">
        <f>'実質公債費比率（分子）の構造'!N$52</f>
        <v>1163</v>
      </c>
      <c r="N42" s="136"/>
      <c r="O42" s="136"/>
      <c r="P42" s="136">
        <f>'実質公債費比率（分子）の構造'!O$52</f>
        <v>1150</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64</v>
      </c>
      <c r="C45" s="136"/>
      <c r="D45" s="136"/>
      <c r="E45" s="136">
        <f>'実質公債費比率（分子）の構造'!L$49</f>
        <v>56</v>
      </c>
      <c r="F45" s="136"/>
      <c r="G45" s="136"/>
      <c r="H45" s="136">
        <f>'実質公債費比率（分子）の構造'!M$49</f>
        <v>53</v>
      </c>
      <c r="I45" s="136"/>
      <c r="J45" s="136"/>
      <c r="K45" s="136">
        <f>'実質公債費比率（分子）の構造'!N$49</f>
        <v>51</v>
      </c>
      <c r="L45" s="136"/>
      <c r="M45" s="136"/>
      <c r="N45" s="136">
        <f>'実質公債費比率（分子）の構造'!O$49</f>
        <v>46</v>
      </c>
      <c r="O45" s="136"/>
      <c r="P45" s="136"/>
    </row>
    <row r="46" spans="1:16">
      <c r="A46" s="136" t="s">
        <v>54</v>
      </c>
      <c r="B46" s="136">
        <f>'実質公債費比率（分子）の構造'!K$48</f>
        <v>472</v>
      </c>
      <c r="C46" s="136"/>
      <c r="D46" s="136"/>
      <c r="E46" s="136">
        <f>'実質公債費比率（分子）の構造'!L$48</f>
        <v>469</v>
      </c>
      <c r="F46" s="136"/>
      <c r="G46" s="136"/>
      <c r="H46" s="136">
        <f>'実質公債費比率（分子）の構造'!M$48</f>
        <v>429</v>
      </c>
      <c r="I46" s="136"/>
      <c r="J46" s="136"/>
      <c r="K46" s="136">
        <f>'実質公債費比率（分子）の構造'!N$48</f>
        <v>413</v>
      </c>
      <c r="L46" s="136"/>
      <c r="M46" s="136"/>
      <c r="N46" s="136">
        <f>'実質公債費比率（分子）の構造'!O$48</f>
        <v>387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1348</v>
      </c>
      <c r="C49" s="136"/>
      <c r="D49" s="136"/>
      <c r="E49" s="136">
        <f>'実質公債費比率（分子）の構造'!L$45</f>
        <v>1331</v>
      </c>
      <c r="F49" s="136"/>
      <c r="G49" s="136"/>
      <c r="H49" s="136">
        <f>'実質公債費比率（分子）の構造'!M$45</f>
        <v>1324</v>
      </c>
      <c r="I49" s="136"/>
      <c r="J49" s="136"/>
      <c r="K49" s="136">
        <f>'実質公債費比率（分子）の構造'!N$45</f>
        <v>1312</v>
      </c>
      <c r="L49" s="136"/>
      <c r="M49" s="136"/>
      <c r="N49" s="136">
        <f>'実質公債費比率（分子）の構造'!O$45</f>
        <v>1251</v>
      </c>
      <c r="O49" s="136"/>
      <c r="P49" s="136"/>
    </row>
    <row r="50" spans="1:16">
      <c r="A50" s="136" t="s">
        <v>58</v>
      </c>
      <c r="B50" s="136" t="e">
        <f>NA()</f>
        <v>#N/A</v>
      </c>
      <c r="C50" s="136">
        <f>IF(ISNUMBER('実質公債費比率（分子）の構造'!K$53),'実質公債費比率（分子）の構造'!K$53,NA())</f>
        <v>671</v>
      </c>
      <c r="D50" s="136" t="e">
        <f>NA()</f>
        <v>#N/A</v>
      </c>
      <c r="E50" s="136" t="e">
        <f>NA()</f>
        <v>#N/A</v>
      </c>
      <c r="F50" s="136">
        <f>IF(ISNUMBER('実質公債費比率（分子）の構造'!L$53),'実質公債費比率（分子）の構造'!L$53,NA())</f>
        <v>674</v>
      </c>
      <c r="G50" s="136" t="e">
        <f>NA()</f>
        <v>#N/A</v>
      </c>
      <c r="H50" s="136" t="e">
        <f>NA()</f>
        <v>#N/A</v>
      </c>
      <c r="I50" s="136">
        <f>IF(ISNUMBER('実質公債費比率（分子）の構造'!M$53),'実質公債費比率（分子）の構造'!M$53,NA())</f>
        <v>666</v>
      </c>
      <c r="J50" s="136" t="e">
        <f>NA()</f>
        <v>#N/A</v>
      </c>
      <c r="K50" s="136" t="e">
        <f>NA()</f>
        <v>#N/A</v>
      </c>
      <c r="L50" s="136">
        <f>IF(ISNUMBER('実質公債費比率（分子）の構造'!N$53),'実質公債費比率（分子）の構造'!N$53,NA())</f>
        <v>613</v>
      </c>
      <c r="M50" s="136" t="e">
        <f>NA()</f>
        <v>#N/A</v>
      </c>
      <c r="N50" s="136" t="e">
        <f>NA()</f>
        <v>#N/A</v>
      </c>
      <c r="O50" s="136">
        <f>IF(ISNUMBER('実質公債費比率（分子）の構造'!O$53),'実質公債費比率（分子）の構造'!O$53,NA())</f>
        <v>534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10837</v>
      </c>
      <c r="E56" s="135"/>
      <c r="F56" s="135"/>
      <c r="G56" s="135">
        <f>'将来負担比率（分子）の構造'!J$51</f>
        <v>10513</v>
      </c>
      <c r="H56" s="135"/>
      <c r="I56" s="135"/>
      <c r="J56" s="135">
        <f>'将来負担比率（分子）の構造'!K$51</f>
        <v>10795</v>
      </c>
      <c r="K56" s="135"/>
      <c r="L56" s="135"/>
      <c r="M56" s="135">
        <f>'将来負担比率（分子）の構造'!L$51</f>
        <v>10572</v>
      </c>
      <c r="N56" s="135"/>
      <c r="O56" s="135"/>
      <c r="P56" s="135">
        <f>'将来負担比率（分子）の構造'!M$51</f>
        <v>9931</v>
      </c>
    </row>
    <row r="57" spans="1:16">
      <c r="A57" s="135" t="s">
        <v>35</v>
      </c>
      <c r="B57" s="135"/>
      <c r="C57" s="135"/>
      <c r="D57" s="135">
        <f>'将来負担比率（分子）の構造'!I$50</f>
        <v>8</v>
      </c>
      <c r="E57" s="135"/>
      <c r="F57" s="135"/>
      <c r="G57" s="135">
        <f>'将来負担比率（分子）の構造'!J$50</f>
        <v>10</v>
      </c>
      <c r="H57" s="135"/>
      <c r="I57" s="135"/>
      <c r="J57" s="135">
        <f>'将来負担比率（分子）の構造'!K$50</f>
        <v>9</v>
      </c>
      <c r="K57" s="135"/>
      <c r="L57" s="135"/>
      <c r="M57" s="135">
        <f>'将来負担比率（分子）の構造'!L$50</f>
        <v>8</v>
      </c>
      <c r="N57" s="135"/>
      <c r="O57" s="135"/>
      <c r="P57" s="135">
        <f>'将来負担比率（分子）の構造'!M$50</f>
        <v>6</v>
      </c>
    </row>
    <row r="58" spans="1:16">
      <c r="A58" s="135" t="s">
        <v>34</v>
      </c>
      <c r="B58" s="135"/>
      <c r="C58" s="135"/>
      <c r="D58" s="135">
        <f>'将来負担比率（分子）の構造'!I$49</f>
        <v>3238</v>
      </c>
      <c r="E58" s="135"/>
      <c r="F58" s="135"/>
      <c r="G58" s="135">
        <f>'将来負担比率（分子）の構造'!J$49</f>
        <v>3422</v>
      </c>
      <c r="H58" s="135"/>
      <c r="I58" s="135"/>
      <c r="J58" s="135">
        <f>'将来負担比率（分子）の構造'!K$49</f>
        <v>3556</v>
      </c>
      <c r="K58" s="135"/>
      <c r="L58" s="135"/>
      <c r="M58" s="135">
        <f>'将来負担比率（分子）の構造'!L$49</f>
        <v>3318</v>
      </c>
      <c r="N58" s="135"/>
      <c r="O58" s="135"/>
      <c r="P58" s="135">
        <f>'将来負担比率（分子）の構造'!M$49</f>
        <v>3495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1808</v>
      </c>
      <c r="C62" s="135"/>
      <c r="D62" s="135"/>
      <c r="E62" s="135">
        <f>'将来負担比率（分子）の構造'!J$45</f>
        <v>1748</v>
      </c>
      <c r="F62" s="135"/>
      <c r="G62" s="135"/>
      <c r="H62" s="135">
        <f>'将来負担比率（分子）の構造'!K$45</f>
        <v>1709</v>
      </c>
      <c r="I62" s="135"/>
      <c r="J62" s="135"/>
      <c r="K62" s="135">
        <f>'将来負担比率（分子）の構造'!L$45</f>
        <v>1610</v>
      </c>
      <c r="L62" s="135"/>
      <c r="M62" s="135"/>
      <c r="N62" s="135">
        <f>'将来負担比率（分子）の構造'!M$45</f>
        <v>1550</v>
      </c>
      <c r="O62" s="135"/>
      <c r="P62" s="135"/>
    </row>
    <row r="63" spans="1:16">
      <c r="A63" s="135" t="s">
        <v>28</v>
      </c>
      <c r="B63" s="135">
        <f>'将来負担比率（分子）の構造'!I$44</f>
        <v>343</v>
      </c>
      <c r="C63" s="135"/>
      <c r="D63" s="135"/>
      <c r="E63" s="135">
        <f>'将来負担比率（分子）の構造'!J$44</f>
        <v>319</v>
      </c>
      <c r="F63" s="135"/>
      <c r="G63" s="135"/>
      <c r="H63" s="135">
        <f>'将来負担比率（分子）の構造'!K$44</f>
        <v>280</v>
      </c>
      <c r="I63" s="135"/>
      <c r="J63" s="135"/>
      <c r="K63" s="135">
        <f>'将来負担比率（分子）の構造'!L$44</f>
        <v>328</v>
      </c>
      <c r="L63" s="135"/>
      <c r="M63" s="135"/>
      <c r="N63" s="135">
        <f>'将来負担比率（分子）の構造'!M$44</f>
        <v>426</v>
      </c>
      <c r="O63" s="135"/>
      <c r="P63" s="135"/>
    </row>
    <row r="64" spans="1:16">
      <c r="A64" s="135" t="s">
        <v>27</v>
      </c>
      <c r="B64" s="135">
        <f>'将来負担比率（分子）の構造'!I$43</f>
        <v>4690</v>
      </c>
      <c r="C64" s="135"/>
      <c r="D64" s="135"/>
      <c r="E64" s="135">
        <f>'将来負担比率（分子）の構造'!J$43</f>
        <v>4177</v>
      </c>
      <c r="F64" s="135"/>
      <c r="G64" s="135"/>
      <c r="H64" s="135">
        <f>'将来負担比率（分子）の構造'!K$43</f>
        <v>3718</v>
      </c>
      <c r="I64" s="135"/>
      <c r="J64" s="135"/>
      <c r="K64" s="135">
        <f>'将来負担比率（分子）の構造'!L$43</f>
        <v>3407</v>
      </c>
      <c r="L64" s="135"/>
      <c r="M64" s="135"/>
      <c r="N64" s="135">
        <f>'将来負担比率（分子）の構造'!M$43</f>
        <v>3064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9447</v>
      </c>
      <c r="C66" s="135"/>
      <c r="D66" s="135"/>
      <c r="E66" s="135">
        <f>'将来負担比率（分子）の構造'!J$41</f>
        <v>8955</v>
      </c>
      <c r="F66" s="135"/>
      <c r="G66" s="135"/>
      <c r="H66" s="135">
        <f>'将来負担比率（分子）の構造'!K$41</f>
        <v>9516</v>
      </c>
      <c r="I66" s="135"/>
      <c r="J66" s="135"/>
      <c r="K66" s="135">
        <f>'将来負担比率（分子）の構造'!L$41</f>
        <v>8623</v>
      </c>
      <c r="L66" s="135"/>
      <c r="M66" s="135"/>
      <c r="N66" s="135">
        <f>'将来負担比率（分子）の構造'!M$41</f>
        <v>7811</v>
      </c>
      <c r="O66" s="135"/>
      <c r="P66" s="135"/>
    </row>
    <row r="67" spans="1:16">
      <c r="A67" s="135" t="s">
        <v>62</v>
      </c>
      <c r="B67" s="135" t="e">
        <f>NA()</f>
        <v>#N/A</v>
      </c>
      <c r="C67" s="135">
        <f>IF(ISNUMBER('将来負担比率（分子）の構造'!I$52), IF('将来負担比率（分子）の構造'!I$52 &lt; 0, 0, '将来負担比率（分子）の構造'!I$52), NA())</f>
        <v>2204</v>
      </c>
      <c r="D67" s="135" t="e">
        <f>NA()</f>
        <v>#N/A</v>
      </c>
      <c r="E67" s="135" t="e">
        <f>NA()</f>
        <v>#N/A</v>
      </c>
      <c r="F67" s="135">
        <f>IF(ISNUMBER('将来負担比率（分子）の構造'!J$52), IF('将来負担比率（分子）の構造'!J$52 &lt; 0, 0, '将来負担比率（分子）の構造'!J$52), NA())</f>
        <v>1254</v>
      </c>
      <c r="G67" s="135" t="e">
        <f>NA()</f>
        <v>#N/A</v>
      </c>
      <c r="H67" s="135" t="e">
        <f>NA()</f>
        <v>#N/A</v>
      </c>
      <c r="I67" s="135">
        <f>IF(ISNUMBER('将来負担比率（分子）の構造'!K$52), IF('将来負担比率（分子）の構造'!K$52 &lt; 0, 0, '将来負担比率（分子）の構造'!K$52), NA())</f>
        <v>864</v>
      </c>
      <c r="J67" s="135" t="e">
        <f>NA()</f>
        <v>#N/A</v>
      </c>
      <c r="K67" s="135" t="e">
        <f>NA()</f>
        <v>#N/A</v>
      </c>
      <c r="L67" s="135">
        <f>IF(ISNUMBER('将来負担比率（分子）の構造'!L$52), IF('将来負担比率（分子）の構造'!L$52 &lt; 0, 0, '将来負担比率（分子）の構造'!L$52), NA())</f>
        <v>71</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1331876</v>
      </c>
      <c r="S5" s="613"/>
      <c r="T5" s="613"/>
      <c r="U5" s="613"/>
      <c r="V5" s="613"/>
      <c r="W5" s="613"/>
      <c r="X5" s="613"/>
      <c r="Y5" s="614"/>
      <c r="Z5" s="615">
        <v>14.2</v>
      </c>
      <c r="AA5" s="615"/>
      <c r="AB5" s="615"/>
      <c r="AC5" s="615"/>
      <c r="AD5" s="616">
        <v>1331876</v>
      </c>
      <c r="AE5" s="616"/>
      <c r="AF5" s="616"/>
      <c r="AG5" s="616"/>
      <c r="AH5" s="616"/>
      <c r="AI5" s="616"/>
      <c r="AJ5" s="616"/>
      <c r="AK5" s="616"/>
      <c r="AL5" s="617">
        <v>24.5</v>
      </c>
      <c r="AM5" s="618"/>
      <c r="AN5" s="618"/>
      <c r="AO5" s="619"/>
      <c r="AP5" s="609" t="s">
        <v>205</v>
      </c>
      <c r="AQ5" s="610"/>
      <c r="AR5" s="610"/>
      <c r="AS5" s="610"/>
      <c r="AT5" s="610"/>
      <c r="AU5" s="610"/>
      <c r="AV5" s="610"/>
      <c r="AW5" s="610"/>
      <c r="AX5" s="610"/>
      <c r="AY5" s="610"/>
      <c r="AZ5" s="610"/>
      <c r="BA5" s="610"/>
      <c r="BB5" s="610"/>
      <c r="BC5" s="610"/>
      <c r="BD5" s="610"/>
      <c r="BE5" s="610"/>
      <c r="BF5" s="611"/>
      <c r="BG5" s="623">
        <v>1306766</v>
      </c>
      <c r="BH5" s="624"/>
      <c r="BI5" s="624"/>
      <c r="BJ5" s="624"/>
      <c r="BK5" s="624"/>
      <c r="BL5" s="624"/>
      <c r="BM5" s="624"/>
      <c r="BN5" s="625"/>
      <c r="BO5" s="626">
        <v>98.1</v>
      </c>
      <c r="BP5" s="626"/>
      <c r="BQ5" s="626"/>
      <c r="BR5" s="626"/>
      <c r="BS5" s="627">
        <v>14471</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76976</v>
      </c>
      <c r="S6" s="624"/>
      <c r="T6" s="624"/>
      <c r="U6" s="624"/>
      <c r="V6" s="624"/>
      <c r="W6" s="624"/>
      <c r="X6" s="624"/>
      <c r="Y6" s="625"/>
      <c r="Z6" s="626">
        <v>0.8</v>
      </c>
      <c r="AA6" s="626"/>
      <c r="AB6" s="626"/>
      <c r="AC6" s="626"/>
      <c r="AD6" s="627">
        <v>76976</v>
      </c>
      <c r="AE6" s="627"/>
      <c r="AF6" s="627"/>
      <c r="AG6" s="627"/>
      <c r="AH6" s="627"/>
      <c r="AI6" s="627"/>
      <c r="AJ6" s="627"/>
      <c r="AK6" s="627"/>
      <c r="AL6" s="628">
        <v>1.4</v>
      </c>
      <c r="AM6" s="629"/>
      <c r="AN6" s="629"/>
      <c r="AO6" s="630"/>
      <c r="AP6" s="620" t="s">
        <v>210</v>
      </c>
      <c r="AQ6" s="621"/>
      <c r="AR6" s="621"/>
      <c r="AS6" s="621"/>
      <c r="AT6" s="621"/>
      <c r="AU6" s="621"/>
      <c r="AV6" s="621"/>
      <c r="AW6" s="621"/>
      <c r="AX6" s="621"/>
      <c r="AY6" s="621"/>
      <c r="AZ6" s="621"/>
      <c r="BA6" s="621"/>
      <c r="BB6" s="621"/>
      <c r="BC6" s="621"/>
      <c r="BD6" s="621"/>
      <c r="BE6" s="621"/>
      <c r="BF6" s="622"/>
      <c r="BG6" s="623">
        <v>1306766</v>
      </c>
      <c r="BH6" s="624"/>
      <c r="BI6" s="624"/>
      <c r="BJ6" s="624"/>
      <c r="BK6" s="624"/>
      <c r="BL6" s="624"/>
      <c r="BM6" s="624"/>
      <c r="BN6" s="625"/>
      <c r="BO6" s="626">
        <v>98.1</v>
      </c>
      <c r="BP6" s="626"/>
      <c r="BQ6" s="626"/>
      <c r="BR6" s="626"/>
      <c r="BS6" s="627">
        <v>14471</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96811</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96751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2825</v>
      </c>
      <c r="S7" s="624"/>
      <c r="T7" s="624"/>
      <c r="U7" s="624"/>
      <c r="V7" s="624"/>
      <c r="W7" s="624"/>
      <c r="X7" s="624"/>
      <c r="Y7" s="625"/>
      <c r="Z7" s="626">
        <v>0</v>
      </c>
      <c r="AA7" s="626"/>
      <c r="AB7" s="626"/>
      <c r="AC7" s="626"/>
      <c r="AD7" s="627">
        <v>2825</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541580</v>
      </c>
      <c r="BH7" s="624"/>
      <c r="BI7" s="624"/>
      <c r="BJ7" s="624"/>
      <c r="BK7" s="624"/>
      <c r="BL7" s="624"/>
      <c r="BM7" s="624"/>
      <c r="BN7" s="625"/>
      <c r="BO7" s="626">
        <v>40.700000000000003</v>
      </c>
      <c r="BP7" s="626"/>
      <c r="BQ7" s="626"/>
      <c r="BR7" s="626"/>
      <c r="BS7" s="627">
        <v>14471</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1245862</v>
      </c>
      <c r="CS7" s="624"/>
      <c r="CT7" s="624"/>
      <c r="CU7" s="624"/>
      <c r="CV7" s="624"/>
      <c r="CW7" s="624"/>
      <c r="CX7" s="624"/>
      <c r="CY7" s="625"/>
      <c r="CZ7" s="626">
        <v>14</v>
      </c>
      <c r="DA7" s="626"/>
      <c r="DB7" s="626"/>
      <c r="DC7" s="626"/>
      <c r="DD7" s="632">
        <v>102351</v>
      </c>
      <c r="DE7" s="624"/>
      <c r="DF7" s="624"/>
      <c r="DG7" s="624"/>
      <c r="DH7" s="624"/>
      <c r="DI7" s="624"/>
      <c r="DJ7" s="624"/>
      <c r="DK7" s="624"/>
      <c r="DL7" s="624"/>
      <c r="DM7" s="624"/>
      <c r="DN7" s="624"/>
      <c r="DO7" s="624"/>
      <c r="DP7" s="625"/>
      <c r="DQ7" s="632">
        <v>991451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8811</v>
      </c>
      <c r="S8" s="624"/>
      <c r="T8" s="624"/>
      <c r="U8" s="624"/>
      <c r="V8" s="624"/>
      <c r="W8" s="624"/>
      <c r="X8" s="624"/>
      <c r="Y8" s="625"/>
      <c r="Z8" s="626">
        <v>0.1</v>
      </c>
      <c r="AA8" s="626"/>
      <c r="AB8" s="626"/>
      <c r="AC8" s="626"/>
      <c r="AD8" s="627">
        <v>8811</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20169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2364152</v>
      </c>
      <c r="CS8" s="624"/>
      <c r="CT8" s="624"/>
      <c r="CU8" s="624"/>
      <c r="CV8" s="624"/>
      <c r="CW8" s="624"/>
      <c r="CX8" s="624"/>
      <c r="CY8" s="625"/>
      <c r="CZ8" s="626">
        <v>26.6</v>
      </c>
      <c r="DA8" s="626"/>
      <c r="DB8" s="626"/>
      <c r="DC8" s="626"/>
      <c r="DD8" s="632">
        <v>607921</v>
      </c>
      <c r="DE8" s="624"/>
      <c r="DF8" s="624"/>
      <c r="DG8" s="624"/>
      <c r="DH8" s="624"/>
      <c r="DI8" s="624"/>
      <c r="DJ8" s="624"/>
      <c r="DK8" s="624"/>
      <c r="DL8" s="624"/>
      <c r="DM8" s="624"/>
      <c r="DN8" s="624"/>
      <c r="DO8" s="624"/>
      <c r="DP8" s="625"/>
      <c r="DQ8" s="632">
        <v>1142268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7700</v>
      </c>
      <c r="S9" s="624"/>
      <c r="T9" s="624"/>
      <c r="U9" s="624"/>
      <c r="V9" s="624"/>
      <c r="W9" s="624"/>
      <c r="X9" s="624"/>
      <c r="Y9" s="625"/>
      <c r="Z9" s="626">
        <v>0.1</v>
      </c>
      <c r="AA9" s="626"/>
      <c r="AB9" s="626"/>
      <c r="AC9" s="626"/>
      <c r="AD9" s="627">
        <v>7700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438198</v>
      </c>
      <c r="BH9" s="624"/>
      <c r="BI9" s="624"/>
      <c r="BJ9" s="624"/>
      <c r="BK9" s="624"/>
      <c r="BL9" s="624"/>
      <c r="BM9" s="624"/>
      <c r="BN9" s="625"/>
      <c r="BO9" s="626">
        <v>32.9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637790</v>
      </c>
      <c r="CS9" s="624"/>
      <c r="CT9" s="624"/>
      <c r="CU9" s="624"/>
      <c r="CV9" s="624"/>
      <c r="CW9" s="624"/>
      <c r="CX9" s="624"/>
      <c r="CY9" s="625"/>
      <c r="CZ9" s="626">
        <v>7.2</v>
      </c>
      <c r="DA9" s="626"/>
      <c r="DB9" s="626"/>
      <c r="DC9" s="626"/>
      <c r="DD9" s="632">
        <v>22861</v>
      </c>
      <c r="DE9" s="624"/>
      <c r="DF9" s="624"/>
      <c r="DG9" s="624"/>
      <c r="DH9" s="624"/>
      <c r="DI9" s="624"/>
      <c r="DJ9" s="624"/>
      <c r="DK9" s="624"/>
      <c r="DL9" s="624"/>
      <c r="DM9" s="624"/>
      <c r="DN9" s="624"/>
      <c r="DO9" s="624"/>
      <c r="DP9" s="625"/>
      <c r="DQ9" s="632">
        <v>549948</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198896</v>
      </c>
      <c r="S10" s="624"/>
      <c r="T10" s="624"/>
      <c r="U10" s="624"/>
      <c r="V10" s="624"/>
      <c r="W10" s="624"/>
      <c r="X10" s="624"/>
      <c r="Y10" s="625"/>
      <c r="Z10" s="626">
        <v>2.1</v>
      </c>
      <c r="AA10" s="626"/>
      <c r="AB10" s="626"/>
      <c r="AC10" s="626"/>
      <c r="AD10" s="627">
        <v>198896</v>
      </c>
      <c r="AE10" s="627"/>
      <c r="AF10" s="627"/>
      <c r="AG10" s="627"/>
      <c r="AH10" s="627"/>
      <c r="AI10" s="627"/>
      <c r="AJ10" s="627"/>
      <c r="AK10" s="627"/>
      <c r="AL10" s="628">
        <v>3.7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26880</v>
      </c>
      <c r="BH10" s="624"/>
      <c r="BI10" s="624"/>
      <c r="BJ10" s="624"/>
      <c r="BK10" s="624"/>
      <c r="BL10" s="624"/>
      <c r="BM10" s="624"/>
      <c r="BN10" s="625"/>
      <c r="BO10" s="626">
        <v>2</v>
      </c>
      <c r="BP10" s="626"/>
      <c r="BQ10" s="626"/>
      <c r="BR10" s="626"/>
      <c r="BS10" s="632">
        <v>4479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24018</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56333</v>
      </c>
      <c r="BH11" s="624"/>
      <c r="BI11" s="624"/>
      <c r="BJ11" s="624"/>
      <c r="BK11" s="624"/>
      <c r="BL11" s="624"/>
      <c r="BM11" s="624"/>
      <c r="BN11" s="625"/>
      <c r="BO11" s="626">
        <v>4.2</v>
      </c>
      <c r="BP11" s="626"/>
      <c r="BQ11" s="626"/>
      <c r="BR11" s="626"/>
      <c r="BS11" s="632">
        <v>9992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651037</v>
      </c>
      <c r="CS11" s="624"/>
      <c r="CT11" s="624"/>
      <c r="CU11" s="624"/>
      <c r="CV11" s="624"/>
      <c r="CW11" s="624"/>
      <c r="CX11" s="624"/>
      <c r="CY11" s="625"/>
      <c r="CZ11" s="626">
        <v>7.3</v>
      </c>
      <c r="DA11" s="626"/>
      <c r="DB11" s="626"/>
      <c r="DC11" s="626"/>
      <c r="DD11" s="632">
        <v>102501</v>
      </c>
      <c r="DE11" s="624"/>
      <c r="DF11" s="624"/>
      <c r="DG11" s="624"/>
      <c r="DH11" s="624"/>
      <c r="DI11" s="624"/>
      <c r="DJ11" s="624"/>
      <c r="DK11" s="624"/>
      <c r="DL11" s="624"/>
      <c r="DM11" s="624"/>
      <c r="DN11" s="624"/>
      <c r="DO11" s="624"/>
      <c r="DP11" s="625"/>
      <c r="DQ11" s="632">
        <v>453396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666876</v>
      </c>
      <c r="BH12" s="624"/>
      <c r="BI12" s="624"/>
      <c r="BJ12" s="624"/>
      <c r="BK12" s="624"/>
      <c r="BL12" s="624"/>
      <c r="BM12" s="624"/>
      <c r="BN12" s="625"/>
      <c r="BO12" s="626">
        <v>50.1</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591332</v>
      </c>
      <c r="CS12" s="624"/>
      <c r="CT12" s="624"/>
      <c r="CU12" s="624"/>
      <c r="CV12" s="624"/>
      <c r="CW12" s="624"/>
      <c r="CX12" s="624"/>
      <c r="CY12" s="625"/>
      <c r="CZ12" s="626">
        <v>6.6</v>
      </c>
      <c r="DA12" s="626"/>
      <c r="DB12" s="626"/>
      <c r="DC12" s="626"/>
      <c r="DD12" s="632">
        <v>125412</v>
      </c>
      <c r="DE12" s="624"/>
      <c r="DF12" s="624"/>
      <c r="DG12" s="624"/>
      <c r="DH12" s="624"/>
      <c r="DI12" s="624"/>
      <c r="DJ12" s="624"/>
      <c r="DK12" s="624"/>
      <c r="DL12" s="624"/>
      <c r="DM12" s="624"/>
      <c r="DN12" s="624"/>
      <c r="DO12" s="624"/>
      <c r="DP12" s="625"/>
      <c r="DQ12" s="632">
        <v>466836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16498</v>
      </c>
      <c r="S13" s="624"/>
      <c r="T13" s="624"/>
      <c r="U13" s="624"/>
      <c r="V13" s="624"/>
      <c r="W13" s="624"/>
      <c r="X13" s="624"/>
      <c r="Y13" s="625"/>
      <c r="Z13" s="626">
        <v>0.2</v>
      </c>
      <c r="AA13" s="626"/>
      <c r="AB13" s="626"/>
      <c r="AC13" s="626"/>
      <c r="AD13" s="627">
        <v>16498</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559181</v>
      </c>
      <c r="BH13" s="624"/>
      <c r="BI13" s="624"/>
      <c r="BJ13" s="624"/>
      <c r="BK13" s="624"/>
      <c r="BL13" s="624"/>
      <c r="BM13" s="624"/>
      <c r="BN13" s="625"/>
      <c r="BO13" s="626">
        <v>42</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637751</v>
      </c>
      <c r="CS13" s="624"/>
      <c r="CT13" s="624"/>
      <c r="CU13" s="624"/>
      <c r="CV13" s="624"/>
      <c r="CW13" s="624"/>
      <c r="CX13" s="624"/>
      <c r="CY13" s="625"/>
      <c r="CZ13" s="626">
        <v>7.2</v>
      </c>
      <c r="DA13" s="626"/>
      <c r="DB13" s="626"/>
      <c r="DC13" s="626"/>
      <c r="DD13" s="632">
        <v>292547</v>
      </c>
      <c r="DE13" s="624"/>
      <c r="DF13" s="624"/>
      <c r="DG13" s="624"/>
      <c r="DH13" s="624"/>
      <c r="DI13" s="624"/>
      <c r="DJ13" s="624"/>
      <c r="DK13" s="624"/>
      <c r="DL13" s="624"/>
      <c r="DM13" s="624"/>
      <c r="DN13" s="624"/>
      <c r="DO13" s="624"/>
      <c r="DP13" s="625"/>
      <c r="DQ13" s="632">
        <v>409098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29291</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510690</v>
      </c>
      <c r="CS14" s="624"/>
      <c r="CT14" s="624"/>
      <c r="CU14" s="624"/>
      <c r="CV14" s="624"/>
      <c r="CW14" s="624"/>
      <c r="CX14" s="624"/>
      <c r="CY14" s="625"/>
      <c r="CZ14" s="626">
        <v>5.7</v>
      </c>
      <c r="DA14" s="626"/>
      <c r="DB14" s="626"/>
      <c r="DC14" s="626"/>
      <c r="DD14" s="632">
        <v>188653</v>
      </c>
      <c r="DE14" s="624"/>
      <c r="DF14" s="624"/>
      <c r="DG14" s="624"/>
      <c r="DH14" s="624"/>
      <c r="DI14" s="624"/>
      <c r="DJ14" s="624"/>
      <c r="DK14" s="624"/>
      <c r="DL14" s="624"/>
      <c r="DM14" s="624"/>
      <c r="DN14" s="624"/>
      <c r="DO14" s="624"/>
      <c r="DP14" s="625"/>
      <c r="DQ14" s="632">
        <v>424495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3101</v>
      </c>
      <c r="S15" s="624"/>
      <c r="T15" s="624"/>
      <c r="U15" s="624"/>
      <c r="V15" s="624"/>
      <c r="W15" s="624"/>
      <c r="X15" s="624"/>
      <c r="Y15" s="625"/>
      <c r="Z15" s="626">
        <v>0</v>
      </c>
      <c r="AA15" s="626"/>
      <c r="AB15" s="626"/>
      <c r="AC15" s="626"/>
      <c r="AD15" s="627">
        <v>3101</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68658</v>
      </c>
      <c r="BH15" s="624"/>
      <c r="BI15" s="624"/>
      <c r="BJ15" s="624"/>
      <c r="BK15" s="624"/>
      <c r="BL15" s="624"/>
      <c r="BM15" s="624"/>
      <c r="BN15" s="625"/>
      <c r="BO15" s="626">
        <v>5.2</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771602</v>
      </c>
      <c r="CS15" s="624"/>
      <c r="CT15" s="624"/>
      <c r="CU15" s="624"/>
      <c r="CV15" s="624"/>
      <c r="CW15" s="624"/>
      <c r="CX15" s="624"/>
      <c r="CY15" s="625"/>
      <c r="CZ15" s="626">
        <v>8.6999999999999993</v>
      </c>
      <c r="DA15" s="626"/>
      <c r="DB15" s="626"/>
      <c r="DC15" s="626"/>
      <c r="DD15" s="632">
        <v>122346</v>
      </c>
      <c r="DE15" s="624"/>
      <c r="DF15" s="624"/>
      <c r="DG15" s="624"/>
      <c r="DH15" s="624"/>
      <c r="DI15" s="624"/>
      <c r="DJ15" s="624"/>
      <c r="DK15" s="624"/>
      <c r="DL15" s="624"/>
      <c r="DM15" s="624"/>
      <c r="DN15" s="624"/>
      <c r="DO15" s="624"/>
      <c r="DP15" s="625"/>
      <c r="DQ15" s="632">
        <v>615223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4361829</v>
      </c>
      <c r="S16" s="624"/>
      <c r="T16" s="624"/>
      <c r="U16" s="624"/>
      <c r="V16" s="624"/>
      <c r="W16" s="624"/>
      <c r="X16" s="624"/>
      <c r="Y16" s="625"/>
      <c r="Z16" s="626">
        <v>46.5</v>
      </c>
      <c r="AA16" s="626"/>
      <c r="AB16" s="626"/>
      <c r="AC16" s="626"/>
      <c r="AD16" s="627">
        <v>3710007</v>
      </c>
      <c r="AE16" s="627"/>
      <c r="AF16" s="627"/>
      <c r="AG16" s="627"/>
      <c r="AH16" s="627"/>
      <c r="AI16" s="627"/>
      <c r="AJ16" s="627"/>
      <c r="AK16" s="627"/>
      <c r="AL16" s="628">
        <v>68.3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361</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95807</v>
      </c>
      <c r="CS16" s="624"/>
      <c r="CT16" s="624"/>
      <c r="CU16" s="624"/>
      <c r="CV16" s="624"/>
      <c r="CW16" s="624"/>
      <c r="CX16" s="624"/>
      <c r="CY16" s="625"/>
      <c r="CZ16" s="626">
        <v>1.1000000000000001</v>
      </c>
      <c r="DA16" s="626"/>
      <c r="DB16" s="626"/>
      <c r="DC16" s="626"/>
      <c r="DD16" s="632" t="s">
        <v>108</v>
      </c>
      <c r="DE16" s="624"/>
      <c r="DF16" s="624"/>
      <c r="DG16" s="624"/>
      <c r="DH16" s="624"/>
      <c r="DI16" s="624"/>
      <c r="DJ16" s="624"/>
      <c r="DK16" s="624"/>
      <c r="DL16" s="624"/>
      <c r="DM16" s="624"/>
      <c r="DN16" s="624"/>
      <c r="DO16" s="624"/>
      <c r="DP16" s="625"/>
      <c r="DQ16" s="632">
        <v>15975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3710007</v>
      </c>
      <c r="S17" s="624"/>
      <c r="T17" s="624"/>
      <c r="U17" s="624"/>
      <c r="V17" s="624"/>
      <c r="W17" s="624"/>
      <c r="X17" s="624"/>
      <c r="Y17" s="625"/>
      <c r="Z17" s="626">
        <v>39.5</v>
      </c>
      <c r="AA17" s="626"/>
      <c r="AB17" s="626"/>
      <c r="AC17" s="626"/>
      <c r="AD17" s="627">
        <v>3710007</v>
      </c>
      <c r="AE17" s="627"/>
      <c r="AF17" s="627"/>
      <c r="AG17" s="627"/>
      <c r="AH17" s="627"/>
      <c r="AI17" s="627"/>
      <c r="AJ17" s="627"/>
      <c r="AK17" s="627"/>
      <c r="AL17" s="628">
        <v>68.3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1265934</v>
      </c>
      <c r="CS17" s="624"/>
      <c r="CT17" s="624"/>
      <c r="CU17" s="624"/>
      <c r="CV17" s="624"/>
      <c r="CW17" s="624"/>
      <c r="CX17" s="624"/>
      <c r="CY17" s="625"/>
      <c r="CZ17" s="626">
        <v>14.2</v>
      </c>
      <c r="DA17" s="626"/>
      <c r="DB17" s="626"/>
      <c r="DC17" s="626"/>
      <c r="DD17" s="632" t="s">
        <v>108</v>
      </c>
      <c r="DE17" s="624"/>
      <c r="DF17" s="624"/>
      <c r="DG17" s="624"/>
      <c r="DH17" s="624"/>
      <c r="DI17" s="624"/>
      <c r="DJ17" s="624"/>
      <c r="DK17" s="624"/>
      <c r="DL17" s="624"/>
      <c r="DM17" s="624"/>
      <c r="DN17" s="624"/>
      <c r="DO17" s="624"/>
      <c r="DP17" s="625"/>
      <c r="DQ17" s="632">
        <v>1263812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651821</v>
      </c>
      <c r="S18" s="624"/>
      <c r="T18" s="624"/>
      <c r="U18" s="624"/>
      <c r="V18" s="624"/>
      <c r="W18" s="624"/>
      <c r="X18" s="624"/>
      <c r="Y18" s="625"/>
      <c r="Z18" s="626">
        <v>6.9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25110</v>
      </c>
      <c r="BH19" s="624"/>
      <c r="BI19" s="624"/>
      <c r="BJ19" s="624"/>
      <c r="BK19" s="624"/>
      <c r="BL19" s="624"/>
      <c r="BM19" s="624"/>
      <c r="BN19" s="625"/>
      <c r="BO19" s="626">
        <v>1.9</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6008512</v>
      </c>
      <c r="S20" s="624"/>
      <c r="T20" s="624"/>
      <c r="U20" s="624"/>
      <c r="V20" s="624"/>
      <c r="W20" s="624"/>
      <c r="X20" s="624"/>
      <c r="Y20" s="625"/>
      <c r="Z20" s="626">
        <v>64</v>
      </c>
      <c r="AA20" s="626"/>
      <c r="AB20" s="626"/>
      <c r="AC20" s="626"/>
      <c r="AD20" s="627">
        <v>5356690</v>
      </c>
      <c r="AE20" s="627"/>
      <c r="AF20" s="627"/>
      <c r="AG20" s="627"/>
      <c r="AH20" s="627"/>
      <c r="AI20" s="627"/>
      <c r="AJ20" s="627"/>
      <c r="AK20" s="627"/>
      <c r="AL20" s="628">
        <v>98.6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25110</v>
      </c>
      <c r="BH20" s="624"/>
      <c r="BI20" s="624"/>
      <c r="BJ20" s="624"/>
      <c r="BK20" s="624"/>
      <c r="BL20" s="624"/>
      <c r="BM20" s="624"/>
      <c r="BN20" s="625"/>
      <c r="BO20" s="626">
        <v>1.9</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8892786</v>
      </c>
      <c r="CS20" s="624"/>
      <c r="CT20" s="624"/>
      <c r="CU20" s="624"/>
      <c r="CV20" s="624"/>
      <c r="CW20" s="624"/>
      <c r="CX20" s="624"/>
      <c r="CY20" s="625"/>
      <c r="CZ20" s="626">
        <v>100</v>
      </c>
      <c r="DA20" s="626"/>
      <c r="DB20" s="626"/>
      <c r="DC20" s="626"/>
      <c r="DD20" s="632">
        <v>1564592</v>
      </c>
      <c r="DE20" s="624"/>
      <c r="DF20" s="624"/>
      <c r="DG20" s="624"/>
      <c r="DH20" s="624"/>
      <c r="DI20" s="624"/>
      <c r="DJ20" s="624"/>
      <c r="DK20" s="624"/>
      <c r="DL20" s="624"/>
      <c r="DM20" s="624"/>
      <c r="DN20" s="624"/>
      <c r="DO20" s="624"/>
      <c r="DP20" s="625"/>
      <c r="DQ20" s="632">
        <v>6429253</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1622</v>
      </c>
      <c r="S21" s="624"/>
      <c r="T21" s="624"/>
      <c r="U21" s="624"/>
      <c r="V21" s="624"/>
      <c r="W21" s="624"/>
      <c r="X21" s="624"/>
      <c r="Y21" s="625"/>
      <c r="Z21" s="626">
        <v>0</v>
      </c>
      <c r="AA21" s="626"/>
      <c r="AB21" s="626"/>
      <c r="AC21" s="626"/>
      <c r="AD21" s="627">
        <v>1622</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25110</v>
      </c>
      <c r="BH21" s="624"/>
      <c r="BI21" s="624"/>
      <c r="BJ21" s="624"/>
      <c r="BK21" s="624"/>
      <c r="BL21" s="624"/>
      <c r="BM21" s="624"/>
      <c r="BN21" s="625"/>
      <c r="BO21" s="626">
        <v>1.9</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28351</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204064</v>
      </c>
      <c r="S23" s="624"/>
      <c r="T23" s="624"/>
      <c r="U23" s="624"/>
      <c r="V23" s="624"/>
      <c r="W23" s="624"/>
      <c r="X23" s="624"/>
      <c r="Y23" s="625"/>
      <c r="Z23" s="626">
        <v>2.2000000000000002</v>
      </c>
      <c r="AA23" s="626"/>
      <c r="AB23" s="626"/>
      <c r="AC23" s="626"/>
      <c r="AD23" s="627">
        <v>20599</v>
      </c>
      <c r="AE23" s="627"/>
      <c r="AF23" s="627"/>
      <c r="AG23" s="627"/>
      <c r="AH23" s="627"/>
      <c r="AI23" s="627"/>
      <c r="AJ23" s="627"/>
      <c r="AK23" s="627"/>
      <c r="AL23" s="628">
        <v>0.4</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68216</v>
      </c>
      <c r="S24" s="624"/>
      <c r="T24" s="624"/>
      <c r="U24" s="624"/>
      <c r="V24" s="624"/>
      <c r="W24" s="624"/>
      <c r="X24" s="624"/>
      <c r="Y24" s="625"/>
      <c r="Z24" s="626">
        <v>0.7</v>
      </c>
      <c r="AA24" s="626"/>
      <c r="AB24" s="626"/>
      <c r="AC24" s="626"/>
      <c r="AD24" s="627">
        <v>11</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3526358</v>
      </c>
      <c r="CS24" s="613"/>
      <c r="CT24" s="613"/>
      <c r="CU24" s="613"/>
      <c r="CV24" s="613"/>
      <c r="CW24" s="613"/>
      <c r="CX24" s="613"/>
      <c r="CY24" s="614"/>
      <c r="CZ24" s="652">
        <v>39.700000000000003</v>
      </c>
      <c r="DA24" s="653"/>
      <c r="DB24" s="653"/>
      <c r="DC24" s="654"/>
      <c r="DD24" s="651">
        <v>2857704</v>
      </c>
      <c r="DE24" s="613"/>
      <c r="DF24" s="613"/>
      <c r="DG24" s="613"/>
      <c r="DH24" s="613"/>
      <c r="DI24" s="613"/>
      <c r="DJ24" s="613"/>
      <c r="DK24" s="614"/>
      <c r="DL24" s="651">
        <v>2750972</v>
      </c>
      <c r="DM24" s="613"/>
      <c r="DN24" s="613"/>
      <c r="DO24" s="613"/>
      <c r="DP24" s="613"/>
      <c r="DQ24" s="613"/>
      <c r="DR24" s="613"/>
      <c r="DS24" s="613"/>
      <c r="DT24" s="613"/>
      <c r="DU24" s="613"/>
      <c r="DV24" s="614"/>
      <c r="DW24" s="617">
        <v>50.3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617057</v>
      </c>
      <c r="S25" s="624"/>
      <c r="T25" s="624"/>
      <c r="U25" s="624"/>
      <c r="V25" s="624"/>
      <c r="W25" s="624"/>
      <c r="X25" s="624"/>
      <c r="Y25" s="625"/>
      <c r="Z25" s="626">
        <v>6.6</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1523975</v>
      </c>
      <c r="CS25" s="643"/>
      <c r="CT25" s="643"/>
      <c r="CU25" s="643"/>
      <c r="CV25" s="643"/>
      <c r="CW25" s="643"/>
      <c r="CX25" s="643"/>
      <c r="CY25" s="644"/>
      <c r="CZ25" s="657">
        <v>17.100000000000001</v>
      </c>
      <c r="DA25" s="658"/>
      <c r="DB25" s="658"/>
      <c r="DC25" s="659"/>
      <c r="DD25" s="632">
        <v>1330247</v>
      </c>
      <c r="DE25" s="643"/>
      <c r="DF25" s="643"/>
      <c r="DG25" s="643"/>
      <c r="DH25" s="643"/>
      <c r="DI25" s="643"/>
      <c r="DJ25" s="643"/>
      <c r="DK25" s="644"/>
      <c r="DL25" s="632">
        <v>1245558</v>
      </c>
      <c r="DM25" s="643"/>
      <c r="DN25" s="643"/>
      <c r="DO25" s="643"/>
      <c r="DP25" s="643"/>
      <c r="DQ25" s="643"/>
      <c r="DR25" s="643"/>
      <c r="DS25" s="643"/>
      <c r="DT25" s="643"/>
      <c r="DU25" s="643"/>
      <c r="DV25" s="644"/>
      <c r="DW25" s="628">
        <v>22.8</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1029156</v>
      </c>
      <c r="CS26" s="624"/>
      <c r="CT26" s="624"/>
      <c r="CU26" s="624"/>
      <c r="CV26" s="624"/>
      <c r="CW26" s="624"/>
      <c r="CX26" s="624"/>
      <c r="CY26" s="625"/>
      <c r="CZ26" s="657">
        <v>11.6</v>
      </c>
      <c r="DA26" s="658"/>
      <c r="DB26" s="658"/>
      <c r="DC26" s="659"/>
      <c r="DD26" s="632">
        <v>852542</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826280</v>
      </c>
      <c r="S27" s="624"/>
      <c r="T27" s="624"/>
      <c r="U27" s="624"/>
      <c r="V27" s="624"/>
      <c r="W27" s="624"/>
      <c r="X27" s="624"/>
      <c r="Y27" s="625"/>
      <c r="Z27" s="626">
        <v>8.8000000000000007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1331876</v>
      </c>
      <c r="BH27" s="624"/>
      <c r="BI27" s="624"/>
      <c r="BJ27" s="624"/>
      <c r="BK27" s="624"/>
      <c r="BL27" s="624"/>
      <c r="BM27" s="624"/>
      <c r="BN27" s="625"/>
      <c r="BO27" s="626">
        <v>100</v>
      </c>
      <c r="BP27" s="626"/>
      <c r="BQ27" s="626"/>
      <c r="BR27" s="626"/>
      <c r="BS27" s="632">
        <v>14471</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736449</v>
      </c>
      <c r="CS27" s="643"/>
      <c r="CT27" s="643"/>
      <c r="CU27" s="643"/>
      <c r="CV27" s="643"/>
      <c r="CW27" s="643"/>
      <c r="CX27" s="643"/>
      <c r="CY27" s="644"/>
      <c r="CZ27" s="657">
        <v>8.3000000000000007</v>
      </c>
      <c r="DA27" s="658"/>
      <c r="DB27" s="658"/>
      <c r="DC27" s="659"/>
      <c r="DD27" s="632">
        <v>263645</v>
      </c>
      <c r="DE27" s="643"/>
      <c r="DF27" s="643"/>
      <c r="DG27" s="643"/>
      <c r="DH27" s="643"/>
      <c r="DI27" s="643"/>
      <c r="DJ27" s="643"/>
      <c r="DK27" s="644"/>
      <c r="DL27" s="632">
        <v>256212</v>
      </c>
      <c r="DM27" s="643"/>
      <c r="DN27" s="643"/>
      <c r="DO27" s="643"/>
      <c r="DP27" s="643"/>
      <c r="DQ27" s="643"/>
      <c r="DR27" s="643"/>
      <c r="DS27" s="643"/>
      <c r="DT27" s="643"/>
      <c r="DU27" s="643"/>
      <c r="DV27" s="644"/>
      <c r="DW27" s="628">
        <v>4.7</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86613</v>
      </c>
      <c r="S28" s="624"/>
      <c r="T28" s="624"/>
      <c r="U28" s="624"/>
      <c r="V28" s="624"/>
      <c r="W28" s="624"/>
      <c r="X28" s="624"/>
      <c r="Y28" s="625"/>
      <c r="Z28" s="626">
        <v>0.9</v>
      </c>
      <c r="AA28" s="626"/>
      <c r="AB28" s="626"/>
      <c r="AC28" s="626"/>
      <c r="AD28" s="627">
        <v>16973</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1265934</v>
      </c>
      <c r="CS28" s="624"/>
      <c r="CT28" s="624"/>
      <c r="CU28" s="624"/>
      <c r="CV28" s="624"/>
      <c r="CW28" s="624"/>
      <c r="CX28" s="624"/>
      <c r="CY28" s="625"/>
      <c r="CZ28" s="657">
        <v>14.2</v>
      </c>
      <c r="DA28" s="658"/>
      <c r="DB28" s="658"/>
      <c r="DC28" s="659"/>
      <c r="DD28" s="632">
        <v>1263812</v>
      </c>
      <c r="DE28" s="624"/>
      <c r="DF28" s="624"/>
      <c r="DG28" s="624"/>
      <c r="DH28" s="624"/>
      <c r="DI28" s="624"/>
      <c r="DJ28" s="624"/>
      <c r="DK28" s="625"/>
      <c r="DL28" s="632">
        <v>1249202</v>
      </c>
      <c r="DM28" s="624"/>
      <c r="DN28" s="624"/>
      <c r="DO28" s="624"/>
      <c r="DP28" s="624"/>
      <c r="DQ28" s="624"/>
      <c r="DR28" s="624"/>
      <c r="DS28" s="624"/>
      <c r="DT28" s="624"/>
      <c r="DU28" s="624"/>
      <c r="DV28" s="625"/>
      <c r="DW28" s="628">
        <v>22.8</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2558</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1265934</v>
      </c>
      <c r="CS29" s="643"/>
      <c r="CT29" s="643"/>
      <c r="CU29" s="643"/>
      <c r="CV29" s="643"/>
      <c r="CW29" s="643"/>
      <c r="CX29" s="643"/>
      <c r="CY29" s="644"/>
      <c r="CZ29" s="657">
        <v>14.2</v>
      </c>
      <c r="DA29" s="658"/>
      <c r="DB29" s="658"/>
      <c r="DC29" s="659"/>
      <c r="DD29" s="632">
        <v>1263812</v>
      </c>
      <c r="DE29" s="643"/>
      <c r="DF29" s="643"/>
      <c r="DG29" s="643"/>
      <c r="DH29" s="643"/>
      <c r="DI29" s="643"/>
      <c r="DJ29" s="643"/>
      <c r="DK29" s="644"/>
      <c r="DL29" s="632">
        <v>1249202</v>
      </c>
      <c r="DM29" s="643"/>
      <c r="DN29" s="643"/>
      <c r="DO29" s="643"/>
      <c r="DP29" s="643"/>
      <c r="DQ29" s="643"/>
      <c r="DR29" s="643"/>
      <c r="DS29" s="643"/>
      <c r="DT29" s="643"/>
      <c r="DU29" s="643"/>
      <c r="DV29" s="644"/>
      <c r="DW29" s="628">
        <v>22.8</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596081</v>
      </c>
      <c r="S30" s="624"/>
      <c r="T30" s="624"/>
      <c r="U30" s="624"/>
      <c r="V30" s="624"/>
      <c r="W30" s="624"/>
      <c r="X30" s="624"/>
      <c r="Y30" s="625"/>
      <c r="Z30" s="626">
        <v>6.4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99.1</v>
      </c>
      <c r="BH30" s="682"/>
      <c r="BI30" s="682"/>
      <c r="BJ30" s="682"/>
      <c r="BK30" s="682"/>
      <c r="BL30" s="682"/>
      <c r="BM30" s="618">
        <v>96.6</v>
      </c>
      <c r="BN30" s="682"/>
      <c r="BO30" s="682"/>
      <c r="BP30" s="682"/>
      <c r="BQ30" s="683"/>
      <c r="BR30" s="681">
        <v>98.6</v>
      </c>
      <c r="BS30" s="682"/>
      <c r="BT30" s="682"/>
      <c r="BU30" s="682"/>
      <c r="BV30" s="682"/>
      <c r="BW30" s="682"/>
      <c r="BX30" s="618">
        <v>96</v>
      </c>
      <c r="BY30" s="682"/>
      <c r="BZ30" s="682"/>
      <c r="CA30" s="682"/>
      <c r="CB30" s="683"/>
      <c r="CD30" s="686"/>
      <c r="CE30" s="687"/>
      <c r="CF30" s="637" t="s">
        <v>289</v>
      </c>
      <c r="CG30" s="638"/>
      <c r="CH30" s="638"/>
      <c r="CI30" s="638"/>
      <c r="CJ30" s="638"/>
      <c r="CK30" s="638"/>
      <c r="CL30" s="638"/>
      <c r="CM30" s="638"/>
      <c r="CN30" s="638"/>
      <c r="CO30" s="638"/>
      <c r="CP30" s="638"/>
      <c r="CQ30" s="639"/>
      <c r="CR30" s="623">
        <v>1185838</v>
      </c>
      <c r="CS30" s="624"/>
      <c r="CT30" s="624"/>
      <c r="CU30" s="624"/>
      <c r="CV30" s="624"/>
      <c r="CW30" s="624"/>
      <c r="CX30" s="624"/>
      <c r="CY30" s="625"/>
      <c r="CZ30" s="657">
        <v>13.3</v>
      </c>
      <c r="DA30" s="658"/>
      <c r="DB30" s="658"/>
      <c r="DC30" s="659"/>
      <c r="DD30" s="632">
        <v>1184029</v>
      </c>
      <c r="DE30" s="624"/>
      <c r="DF30" s="624"/>
      <c r="DG30" s="624"/>
      <c r="DH30" s="624"/>
      <c r="DI30" s="624"/>
      <c r="DJ30" s="624"/>
      <c r="DK30" s="625"/>
      <c r="DL30" s="632">
        <v>1169419</v>
      </c>
      <c r="DM30" s="624"/>
      <c r="DN30" s="624"/>
      <c r="DO30" s="624"/>
      <c r="DP30" s="624"/>
      <c r="DQ30" s="624"/>
      <c r="DR30" s="624"/>
      <c r="DS30" s="624"/>
      <c r="DT30" s="624"/>
      <c r="DU30" s="624"/>
      <c r="DV30" s="625"/>
      <c r="DW30" s="628">
        <v>21.4</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365680</v>
      </c>
      <c r="S31" s="624"/>
      <c r="T31" s="624"/>
      <c r="U31" s="624"/>
      <c r="V31" s="624"/>
      <c r="W31" s="624"/>
      <c r="X31" s="624"/>
      <c r="Y31" s="625"/>
      <c r="Z31" s="626">
        <v>3.9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99.6</v>
      </c>
      <c r="BH31" s="643"/>
      <c r="BI31" s="643"/>
      <c r="BJ31" s="643"/>
      <c r="BK31" s="643"/>
      <c r="BL31" s="643"/>
      <c r="BM31" s="629">
        <v>99.1</v>
      </c>
      <c r="BN31" s="679"/>
      <c r="BO31" s="679"/>
      <c r="BP31" s="679"/>
      <c r="BQ31" s="680"/>
      <c r="BR31" s="678">
        <v>99.2</v>
      </c>
      <c r="BS31" s="643"/>
      <c r="BT31" s="643"/>
      <c r="BU31" s="643"/>
      <c r="BV31" s="643"/>
      <c r="BW31" s="643"/>
      <c r="BX31" s="629">
        <v>98.7</v>
      </c>
      <c r="BY31" s="679"/>
      <c r="BZ31" s="679"/>
      <c r="CA31" s="679"/>
      <c r="CB31" s="680"/>
      <c r="CD31" s="686"/>
      <c r="CE31" s="687"/>
      <c r="CF31" s="637" t="s">
        <v>293</v>
      </c>
      <c r="CG31" s="638"/>
      <c r="CH31" s="638"/>
      <c r="CI31" s="638"/>
      <c r="CJ31" s="638"/>
      <c r="CK31" s="638"/>
      <c r="CL31" s="638"/>
      <c r="CM31" s="638"/>
      <c r="CN31" s="638"/>
      <c r="CO31" s="638"/>
      <c r="CP31" s="638"/>
      <c r="CQ31" s="639"/>
      <c r="CR31" s="623">
        <v>80096</v>
      </c>
      <c r="CS31" s="643"/>
      <c r="CT31" s="643"/>
      <c r="CU31" s="643"/>
      <c r="CV31" s="643"/>
      <c r="CW31" s="643"/>
      <c r="CX31" s="643"/>
      <c r="CY31" s="644"/>
      <c r="CZ31" s="657">
        <v>0.9</v>
      </c>
      <c r="DA31" s="658"/>
      <c r="DB31" s="658"/>
      <c r="DC31" s="659"/>
      <c r="DD31" s="632">
        <v>79783</v>
      </c>
      <c r="DE31" s="643"/>
      <c r="DF31" s="643"/>
      <c r="DG31" s="643"/>
      <c r="DH31" s="643"/>
      <c r="DI31" s="643"/>
      <c r="DJ31" s="643"/>
      <c r="DK31" s="644"/>
      <c r="DL31" s="632">
        <v>79783</v>
      </c>
      <c r="DM31" s="643"/>
      <c r="DN31" s="643"/>
      <c r="DO31" s="643"/>
      <c r="DP31" s="643"/>
      <c r="DQ31" s="643"/>
      <c r="DR31" s="643"/>
      <c r="DS31" s="643"/>
      <c r="DT31" s="643"/>
      <c r="DU31" s="643"/>
      <c r="DV31" s="644"/>
      <c r="DW31" s="628">
        <v>1.5</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255981</v>
      </c>
      <c r="S32" s="624"/>
      <c r="T32" s="624"/>
      <c r="U32" s="624"/>
      <c r="V32" s="624"/>
      <c r="W32" s="624"/>
      <c r="X32" s="624"/>
      <c r="Y32" s="625"/>
      <c r="Z32" s="626">
        <v>2.7</v>
      </c>
      <c r="AA32" s="626"/>
      <c r="AB32" s="626"/>
      <c r="AC32" s="626"/>
      <c r="AD32" s="627">
        <v>37298</v>
      </c>
      <c r="AE32" s="627"/>
      <c r="AF32" s="627"/>
      <c r="AG32" s="627"/>
      <c r="AH32" s="627"/>
      <c r="AI32" s="627"/>
      <c r="AJ32" s="627"/>
      <c r="AK32" s="627"/>
      <c r="AL32" s="628">
        <v>0.7</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98.4</v>
      </c>
      <c r="BH32" s="691"/>
      <c r="BI32" s="691"/>
      <c r="BJ32" s="691"/>
      <c r="BK32" s="691"/>
      <c r="BL32" s="691"/>
      <c r="BM32" s="692">
        <v>93.1</v>
      </c>
      <c r="BN32" s="691"/>
      <c r="BO32" s="691"/>
      <c r="BP32" s="691"/>
      <c r="BQ32" s="693"/>
      <c r="BR32" s="690">
        <v>97.4</v>
      </c>
      <c r="BS32" s="691"/>
      <c r="BT32" s="691"/>
      <c r="BU32" s="691"/>
      <c r="BV32" s="691"/>
      <c r="BW32" s="691"/>
      <c r="BX32" s="692">
        <v>92.1</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325500</v>
      </c>
      <c r="S33" s="624"/>
      <c r="T33" s="624"/>
      <c r="U33" s="624"/>
      <c r="V33" s="624"/>
      <c r="W33" s="624"/>
      <c r="X33" s="624"/>
      <c r="Y33" s="625"/>
      <c r="Z33" s="626">
        <v>3.5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3706029</v>
      </c>
      <c r="CS33" s="643"/>
      <c r="CT33" s="643"/>
      <c r="CU33" s="643"/>
      <c r="CV33" s="643"/>
      <c r="CW33" s="643"/>
      <c r="CX33" s="643"/>
      <c r="CY33" s="644"/>
      <c r="CZ33" s="657">
        <v>41.7</v>
      </c>
      <c r="DA33" s="658"/>
      <c r="DB33" s="658"/>
      <c r="DC33" s="659"/>
      <c r="DD33" s="632">
        <v>3137683</v>
      </c>
      <c r="DE33" s="643"/>
      <c r="DF33" s="643"/>
      <c r="DG33" s="643"/>
      <c r="DH33" s="643"/>
      <c r="DI33" s="643"/>
      <c r="DJ33" s="643"/>
      <c r="DK33" s="644"/>
      <c r="DL33" s="632">
        <v>2204565</v>
      </c>
      <c r="DM33" s="643"/>
      <c r="DN33" s="643"/>
      <c r="DO33" s="643"/>
      <c r="DP33" s="643"/>
      <c r="DQ33" s="643"/>
      <c r="DR33" s="643"/>
      <c r="DS33" s="643"/>
      <c r="DT33" s="643"/>
      <c r="DU33" s="643"/>
      <c r="DV33" s="644"/>
      <c r="DW33" s="628">
        <v>40.299999999999997</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1204074</v>
      </c>
      <c r="CS34" s="624"/>
      <c r="CT34" s="624"/>
      <c r="CU34" s="624"/>
      <c r="CV34" s="624"/>
      <c r="CW34" s="624"/>
      <c r="CX34" s="624"/>
      <c r="CY34" s="625"/>
      <c r="CZ34" s="657">
        <v>13.5</v>
      </c>
      <c r="DA34" s="658"/>
      <c r="DB34" s="658"/>
      <c r="DC34" s="659"/>
      <c r="DD34" s="632">
        <v>914271</v>
      </c>
      <c r="DE34" s="624"/>
      <c r="DF34" s="624"/>
      <c r="DG34" s="624"/>
      <c r="DH34" s="624"/>
      <c r="DI34" s="624"/>
      <c r="DJ34" s="624"/>
      <c r="DK34" s="625"/>
      <c r="DL34" s="632">
        <v>773010</v>
      </c>
      <c r="DM34" s="624"/>
      <c r="DN34" s="624"/>
      <c r="DO34" s="624"/>
      <c r="DP34" s="624"/>
      <c r="DQ34" s="624"/>
      <c r="DR34" s="624"/>
      <c r="DS34" s="624"/>
      <c r="DT34" s="624"/>
      <c r="DU34" s="624"/>
      <c r="DV34" s="625"/>
      <c r="DW34" s="628">
        <v>14.1</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34000</v>
      </c>
      <c r="S35" s="624"/>
      <c r="T35" s="624"/>
      <c r="U35" s="624"/>
      <c r="V35" s="624"/>
      <c r="W35" s="624"/>
      <c r="X35" s="624"/>
      <c r="Y35" s="625"/>
      <c r="Z35" s="626">
        <v>0.4</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1089630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8134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129195</v>
      </c>
      <c r="CS35" s="643"/>
      <c r="CT35" s="643"/>
      <c r="CU35" s="643"/>
      <c r="CV35" s="643"/>
      <c r="CW35" s="643"/>
      <c r="CX35" s="643"/>
      <c r="CY35" s="644"/>
      <c r="CZ35" s="657">
        <v>1.5</v>
      </c>
      <c r="DA35" s="658"/>
      <c r="DB35" s="658"/>
      <c r="DC35" s="659"/>
      <c r="DD35" s="632">
        <v>117771</v>
      </c>
      <c r="DE35" s="643"/>
      <c r="DF35" s="643"/>
      <c r="DG35" s="643"/>
      <c r="DH35" s="643"/>
      <c r="DI35" s="643"/>
      <c r="DJ35" s="643"/>
      <c r="DK35" s="644"/>
      <c r="DL35" s="632">
        <v>98970</v>
      </c>
      <c r="DM35" s="643"/>
      <c r="DN35" s="643"/>
      <c r="DO35" s="643"/>
      <c r="DP35" s="643"/>
      <c r="DQ35" s="643"/>
      <c r="DR35" s="643"/>
      <c r="DS35" s="643"/>
      <c r="DT35" s="643"/>
      <c r="DU35" s="643"/>
      <c r="DV35" s="644"/>
      <c r="DW35" s="628">
        <v>1.8</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9386515</v>
      </c>
      <c r="S36" s="696"/>
      <c r="T36" s="696"/>
      <c r="U36" s="696"/>
      <c r="V36" s="696"/>
      <c r="W36" s="696"/>
      <c r="X36" s="696"/>
      <c r="Y36" s="697"/>
      <c r="Z36" s="698">
        <v>100</v>
      </c>
      <c r="AA36" s="698"/>
      <c r="AB36" s="698"/>
      <c r="AC36" s="698"/>
      <c r="AD36" s="699">
        <v>5433193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423510</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21866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1205602</v>
      </c>
      <c r="CS36" s="624"/>
      <c r="CT36" s="624"/>
      <c r="CU36" s="624"/>
      <c r="CV36" s="624"/>
      <c r="CW36" s="624"/>
      <c r="CX36" s="624"/>
      <c r="CY36" s="625"/>
      <c r="CZ36" s="657">
        <v>13.6</v>
      </c>
      <c r="DA36" s="658"/>
      <c r="DB36" s="658"/>
      <c r="DC36" s="659"/>
      <c r="DD36" s="632">
        <v>1054745</v>
      </c>
      <c r="DE36" s="624"/>
      <c r="DF36" s="624"/>
      <c r="DG36" s="624"/>
      <c r="DH36" s="624"/>
      <c r="DI36" s="624"/>
      <c r="DJ36" s="624"/>
      <c r="DK36" s="625"/>
      <c r="DL36" s="632">
        <v>880229</v>
      </c>
      <c r="DM36" s="624"/>
      <c r="DN36" s="624"/>
      <c r="DO36" s="624"/>
      <c r="DP36" s="624"/>
      <c r="DQ36" s="624"/>
      <c r="DR36" s="624"/>
      <c r="DS36" s="624"/>
      <c r="DT36" s="624"/>
      <c r="DU36" s="624"/>
      <c r="DV36" s="625"/>
      <c r="DW36" s="628">
        <v>16.100000000000001</v>
      </c>
      <c r="DX36" s="655"/>
      <c r="DY36" s="655"/>
      <c r="DZ36" s="655"/>
      <c r="EA36" s="655"/>
      <c r="EB36" s="655"/>
      <c r="EC36" s="656"/>
    </row>
    <row r="37" spans="2:133" ht="11.25" customHeight="1">
      <c r="AQ37" s="702" t="s">
        <v>311</v>
      </c>
      <c r="AR37" s="703"/>
      <c r="AS37" s="703"/>
      <c r="AT37" s="703"/>
      <c r="AU37" s="703"/>
      <c r="AV37" s="703"/>
      <c r="AW37" s="703"/>
      <c r="AX37" s="703"/>
      <c r="AY37" s="704"/>
      <c r="AZ37" s="623">
        <v>160502</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1450</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564310</v>
      </c>
      <c r="CS37" s="643"/>
      <c r="CT37" s="643"/>
      <c r="CU37" s="643"/>
      <c r="CV37" s="643"/>
      <c r="CW37" s="643"/>
      <c r="CX37" s="643"/>
      <c r="CY37" s="644"/>
      <c r="CZ37" s="657">
        <v>6.3</v>
      </c>
      <c r="DA37" s="658"/>
      <c r="DB37" s="658"/>
      <c r="DC37" s="659"/>
      <c r="DD37" s="632">
        <v>558307</v>
      </c>
      <c r="DE37" s="643"/>
      <c r="DF37" s="643"/>
      <c r="DG37" s="643"/>
      <c r="DH37" s="643"/>
      <c r="DI37" s="643"/>
      <c r="DJ37" s="643"/>
      <c r="DK37" s="644"/>
      <c r="DL37" s="632">
        <v>511704</v>
      </c>
      <c r="DM37" s="643"/>
      <c r="DN37" s="643"/>
      <c r="DO37" s="643"/>
      <c r="DP37" s="643"/>
      <c r="DQ37" s="643"/>
      <c r="DR37" s="643"/>
      <c r="DS37" s="643"/>
      <c r="DT37" s="643"/>
      <c r="DU37" s="643"/>
      <c r="DV37" s="644"/>
      <c r="DW37" s="628">
        <v>9.4</v>
      </c>
      <c r="DX37" s="655"/>
      <c r="DY37" s="655"/>
      <c r="DZ37" s="655"/>
      <c r="EA37" s="655"/>
      <c r="EB37" s="655"/>
      <c r="EC37" s="656"/>
    </row>
    <row r="38" spans="2:133" ht="11.25" customHeight="1">
      <c r="AQ38" s="702" t="s">
        <v>314</v>
      </c>
      <c r="AR38" s="703"/>
      <c r="AS38" s="703"/>
      <c r="AT38" s="703"/>
      <c r="AU38" s="703"/>
      <c r="AV38" s="703"/>
      <c r="AW38" s="703"/>
      <c r="AX38" s="703"/>
      <c r="AY38" s="704"/>
      <c r="AZ38" s="623">
        <v>18500</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2424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928584</v>
      </c>
      <c r="CS38" s="624"/>
      <c r="CT38" s="624"/>
      <c r="CU38" s="624"/>
      <c r="CV38" s="624"/>
      <c r="CW38" s="624"/>
      <c r="CX38" s="624"/>
      <c r="CY38" s="625"/>
      <c r="CZ38" s="657">
        <v>10.4</v>
      </c>
      <c r="DA38" s="658"/>
      <c r="DB38" s="658"/>
      <c r="DC38" s="659"/>
      <c r="DD38" s="632">
        <v>873348</v>
      </c>
      <c r="DE38" s="624"/>
      <c r="DF38" s="624"/>
      <c r="DG38" s="624"/>
      <c r="DH38" s="624"/>
      <c r="DI38" s="624"/>
      <c r="DJ38" s="624"/>
      <c r="DK38" s="625"/>
      <c r="DL38" s="632">
        <v>452356</v>
      </c>
      <c r="DM38" s="624"/>
      <c r="DN38" s="624"/>
      <c r="DO38" s="624"/>
      <c r="DP38" s="624"/>
      <c r="DQ38" s="624"/>
      <c r="DR38" s="624"/>
      <c r="DS38" s="624"/>
      <c r="DT38" s="624"/>
      <c r="DU38" s="624"/>
      <c r="DV38" s="625"/>
      <c r="DW38" s="628">
        <v>8.3000000000000007</v>
      </c>
      <c r="DX38" s="655"/>
      <c r="DY38" s="655"/>
      <c r="DZ38" s="655"/>
      <c r="EA38" s="655"/>
      <c r="EB38" s="655"/>
      <c r="EC38" s="656"/>
    </row>
    <row r="39" spans="2:133" ht="11.25" customHeight="1">
      <c r="AQ39" s="702" t="s">
        <v>317</v>
      </c>
      <c r="AR39" s="703"/>
      <c r="AS39" s="703"/>
      <c r="AT39" s="703"/>
      <c r="AU39" s="703"/>
      <c r="AV39" s="703"/>
      <c r="AW39" s="703"/>
      <c r="AX39" s="703"/>
      <c r="AY39" s="704"/>
      <c r="AZ39" s="623">
        <v>544</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92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190574</v>
      </c>
      <c r="CS39" s="643"/>
      <c r="CT39" s="643"/>
      <c r="CU39" s="643"/>
      <c r="CV39" s="643"/>
      <c r="CW39" s="643"/>
      <c r="CX39" s="643"/>
      <c r="CY39" s="644"/>
      <c r="CZ39" s="657">
        <v>2.1</v>
      </c>
      <c r="DA39" s="658"/>
      <c r="DB39" s="658"/>
      <c r="DC39" s="659"/>
      <c r="DD39" s="632">
        <v>177548</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105094</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105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48000</v>
      </c>
      <c r="CS40" s="624"/>
      <c r="CT40" s="624"/>
      <c r="CU40" s="624"/>
      <c r="CV40" s="624"/>
      <c r="CW40" s="624"/>
      <c r="CX40" s="624"/>
      <c r="CY40" s="625"/>
      <c r="CZ40" s="657">
        <v>0.5</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381480</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346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43"/>
      <c r="CT41" s="643"/>
      <c r="CU41" s="643"/>
      <c r="CV41" s="643"/>
      <c r="CW41" s="643"/>
      <c r="CX41" s="643"/>
      <c r="CY41" s="644"/>
      <c r="CZ41" s="657" t="s">
        <v>212</v>
      </c>
      <c r="DA41" s="658"/>
      <c r="DB41" s="658"/>
      <c r="DC41" s="659"/>
      <c r="DD41" s="632" t="s">
        <v>212</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1660399</v>
      </c>
      <c r="CS42" s="624"/>
      <c r="CT42" s="624"/>
      <c r="CU42" s="624"/>
      <c r="CV42" s="624"/>
      <c r="CW42" s="624"/>
      <c r="CX42" s="624"/>
      <c r="CY42" s="625"/>
      <c r="CZ42" s="657">
        <v>18.7</v>
      </c>
      <c r="DA42" s="706"/>
      <c r="DB42" s="706"/>
      <c r="DC42" s="707"/>
      <c r="DD42" s="632">
        <v>433866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11940</v>
      </c>
      <c r="CS43" s="643"/>
      <c r="CT43" s="643"/>
      <c r="CU43" s="643"/>
      <c r="CV43" s="643"/>
      <c r="CW43" s="643"/>
      <c r="CX43" s="643"/>
      <c r="CY43" s="644"/>
      <c r="CZ43" s="657">
        <v>0.1</v>
      </c>
      <c r="DA43" s="658"/>
      <c r="DB43" s="658"/>
      <c r="DC43" s="659"/>
      <c r="DD43" s="632">
        <v>11940</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1564592</v>
      </c>
      <c r="CS44" s="624"/>
      <c r="CT44" s="624"/>
      <c r="CU44" s="624"/>
      <c r="CV44" s="624"/>
      <c r="CW44" s="624"/>
      <c r="CX44" s="624"/>
      <c r="CY44" s="625"/>
      <c r="CZ44" s="657">
        <v>17.600000000000001</v>
      </c>
      <c r="DA44" s="706"/>
      <c r="DB44" s="706"/>
      <c r="DC44" s="707"/>
      <c r="DD44" s="632">
        <v>417891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1079139</v>
      </c>
      <c r="CS45" s="643"/>
      <c r="CT45" s="643"/>
      <c r="CU45" s="643"/>
      <c r="CV45" s="643"/>
      <c r="CW45" s="643"/>
      <c r="CX45" s="643"/>
      <c r="CY45" s="644"/>
      <c r="CZ45" s="657">
        <v>12.1</v>
      </c>
      <c r="DA45" s="658"/>
      <c r="DB45" s="658"/>
      <c r="DC45" s="659"/>
      <c r="DD45" s="632">
        <v>156851</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478356</v>
      </c>
      <c r="CS46" s="624"/>
      <c r="CT46" s="624"/>
      <c r="CU46" s="624"/>
      <c r="CV46" s="624"/>
      <c r="CW46" s="624"/>
      <c r="CX46" s="624"/>
      <c r="CY46" s="625"/>
      <c r="CZ46" s="657">
        <v>5.4</v>
      </c>
      <c r="DA46" s="706"/>
      <c r="DB46" s="706"/>
      <c r="DC46" s="707"/>
      <c r="DD46" s="632">
        <v>257343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95807</v>
      </c>
      <c r="CS47" s="643"/>
      <c r="CT47" s="643"/>
      <c r="CU47" s="643"/>
      <c r="CV47" s="643"/>
      <c r="CW47" s="643"/>
      <c r="CX47" s="643"/>
      <c r="CY47" s="644"/>
      <c r="CZ47" s="657">
        <v>1.1000000000000001</v>
      </c>
      <c r="DA47" s="658"/>
      <c r="DB47" s="658"/>
      <c r="DC47" s="659"/>
      <c r="DD47" s="632">
        <v>15975</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8892786</v>
      </c>
      <c r="CS49" s="691"/>
      <c r="CT49" s="691"/>
      <c r="CU49" s="691"/>
      <c r="CV49" s="691"/>
      <c r="CW49" s="691"/>
      <c r="CX49" s="691"/>
      <c r="CY49" s="718"/>
      <c r="CZ49" s="719">
        <v>100</v>
      </c>
      <c r="DA49" s="720"/>
      <c r="DB49" s="720"/>
      <c r="DC49" s="721"/>
      <c r="DD49" s="722">
        <v>6429253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9189</v>
      </c>
      <c r="R7" s="753"/>
      <c r="S7" s="753"/>
      <c r="T7" s="753"/>
      <c r="U7" s="753"/>
      <c r="V7" s="753">
        <v>8697</v>
      </c>
      <c r="W7" s="753"/>
      <c r="X7" s="753"/>
      <c r="Y7" s="753"/>
      <c r="Z7" s="753"/>
      <c r="AA7" s="753">
        <v>492</v>
      </c>
      <c r="AB7" s="753"/>
      <c r="AC7" s="753"/>
      <c r="AD7" s="753"/>
      <c r="AE7" s="754"/>
      <c r="AF7" s="755">
        <v>437</v>
      </c>
      <c r="AG7" s="756"/>
      <c r="AH7" s="756"/>
      <c r="AI7" s="756"/>
      <c r="AJ7" s="757"/>
      <c r="AK7" s="792">
        <v>2</v>
      </c>
      <c r="AL7" s="793"/>
      <c r="AM7" s="793"/>
      <c r="AN7" s="793"/>
      <c r="AO7" s="793"/>
      <c r="AP7" s="793">
        <v>7708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552</v>
      </c>
      <c r="BT7" s="797"/>
      <c r="BU7" s="797"/>
      <c r="BV7" s="797"/>
      <c r="BW7" s="797"/>
      <c r="BX7" s="797"/>
      <c r="BY7" s="797"/>
      <c r="BZ7" s="797"/>
      <c r="CA7" s="797"/>
      <c r="CB7" s="797"/>
      <c r="CC7" s="797"/>
      <c r="CD7" s="797"/>
      <c r="CE7" s="797"/>
      <c r="CF7" s="797"/>
      <c r="CG7" s="798"/>
      <c r="CH7" s="789" t="s">
        <v>562</v>
      </c>
      <c r="CI7" s="790"/>
      <c r="CJ7" s="790"/>
      <c r="CK7" s="790"/>
      <c r="CL7" s="791"/>
      <c r="CM7" s="789">
        <v>129</v>
      </c>
      <c r="CN7" s="790"/>
      <c r="CO7" s="790"/>
      <c r="CP7" s="790"/>
      <c r="CQ7" s="791"/>
      <c r="CR7" s="789">
        <v>50</v>
      </c>
      <c r="CS7" s="790"/>
      <c r="CT7" s="790"/>
      <c r="CU7" s="790"/>
      <c r="CV7" s="791"/>
      <c r="CW7" s="789" t="s">
        <v>559</v>
      </c>
      <c r="CX7" s="790"/>
      <c r="CY7" s="790"/>
      <c r="CZ7" s="790"/>
      <c r="DA7" s="791"/>
      <c r="DB7" s="789" t="s">
        <v>559</v>
      </c>
      <c r="DC7" s="790"/>
      <c r="DD7" s="790"/>
      <c r="DE7" s="790"/>
      <c r="DF7" s="791"/>
      <c r="DG7" s="789" t="s">
        <v>559</v>
      </c>
      <c r="DH7" s="790"/>
      <c r="DI7" s="790"/>
      <c r="DJ7" s="790"/>
      <c r="DK7" s="791"/>
      <c r="DL7" s="789" t="s">
        <v>559</v>
      </c>
      <c r="DM7" s="790"/>
      <c r="DN7" s="790"/>
      <c r="DO7" s="790"/>
      <c r="DP7" s="791"/>
      <c r="DQ7" s="789" t="s">
        <v>559</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121</v>
      </c>
      <c r="R8" s="777"/>
      <c r="S8" s="777"/>
      <c r="T8" s="777"/>
      <c r="U8" s="777"/>
      <c r="V8" s="777">
        <v>121</v>
      </c>
      <c r="W8" s="777"/>
      <c r="X8" s="777"/>
      <c r="Y8" s="777"/>
      <c r="Z8" s="777"/>
      <c r="AA8" s="777">
        <v>0</v>
      </c>
      <c r="AB8" s="777"/>
      <c r="AC8" s="777"/>
      <c r="AD8" s="777"/>
      <c r="AE8" s="778"/>
      <c r="AF8" s="779">
        <v>0</v>
      </c>
      <c r="AG8" s="780"/>
      <c r="AH8" s="780"/>
      <c r="AI8" s="780"/>
      <c r="AJ8" s="781"/>
      <c r="AK8" s="782" t="s">
        <v>560</v>
      </c>
      <c r="AL8" s="783"/>
      <c r="AM8" s="783"/>
      <c r="AN8" s="783"/>
      <c r="AO8" s="783"/>
      <c r="AP8" s="783" t="s">
        <v>561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553</v>
      </c>
      <c r="BT8" s="787"/>
      <c r="BU8" s="787"/>
      <c r="BV8" s="787"/>
      <c r="BW8" s="787"/>
      <c r="BX8" s="787"/>
      <c r="BY8" s="787"/>
      <c r="BZ8" s="787"/>
      <c r="CA8" s="787"/>
      <c r="CB8" s="787"/>
      <c r="CC8" s="787"/>
      <c r="CD8" s="787"/>
      <c r="CE8" s="787"/>
      <c r="CF8" s="787"/>
      <c r="CG8" s="788"/>
      <c r="CH8" s="799">
        <v>18</v>
      </c>
      <c r="CI8" s="800"/>
      <c r="CJ8" s="800"/>
      <c r="CK8" s="800"/>
      <c r="CL8" s="801"/>
      <c r="CM8" s="799">
        <v>47</v>
      </c>
      <c r="CN8" s="800"/>
      <c r="CO8" s="800"/>
      <c r="CP8" s="800"/>
      <c r="CQ8" s="801"/>
      <c r="CR8" s="799">
        <v>7</v>
      </c>
      <c r="CS8" s="800"/>
      <c r="CT8" s="800"/>
      <c r="CU8" s="800"/>
      <c r="CV8" s="801"/>
      <c r="CW8" s="799">
        <v>15</v>
      </c>
      <c r="CX8" s="800"/>
      <c r="CY8" s="800"/>
      <c r="CZ8" s="800"/>
      <c r="DA8" s="801"/>
      <c r="DB8" s="799" t="s">
        <v>561</v>
      </c>
      <c r="DC8" s="800"/>
      <c r="DD8" s="800"/>
      <c r="DE8" s="800"/>
      <c r="DF8" s="801"/>
      <c r="DG8" s="799" t="s">
        <v>561</v>
      </c>
      <c r="DH8" s="800"/>
      <c r="DI8" s="800"/>
      <c r="DJ8" s="800"/>
      <c r="DK8" s="801"/>
      <c r="DL8" s="799" t="s">
        <v>561</v>
      </c>
      <c r="DM8" s="800"/>
      <c r="DN8" s="800"/>
      <c r="DO8" s="800"/>
      <c r="DP8" s="801"/>
      <c r="DQ8" s="799" t="s">
        <v>561</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119</v>
      </c>
      <c r="R9" s="777"/>
      <c r="S9" s="777"/>
      <c r="T9" s="777"/>
      <c r="U9" s="777"/>
      <c r="V9" s="777">
        <v>118</v>
      </c>
      <c r="W9" s="777"/>
      <c r="X9" s="777"/>
      <c r="Y9" s="777"/>
      <c r="Z9" s="777"/>
      <c r="AA9" s="777">
        <v>1</v>
      </c>
      <c r="AB9" s="777"/>
      <c r="AC9" s="777"/>
      <c r="AD9" s="777"/>
      <c r="AE9" s="778"/>
      <c r="AF9" s="779">
        <v>1</v>
      </c>
      <c r="AG9" s="780"/>
      <c r="AH9" s="780"/>
      <c r="AI9" s="780"/>
      <c r="AJ9" s="781"/>
      <c r="AK9" s="782">
        <v>44</v>
      </c>
      <c r="AL9" s="783"/>
      <c r="AM9" s="783"/>
      <c r="AN9" s="783"/>
      <c r="AO9" s="783"/>
      <c r="AP9" s="783">
        <v>103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554</v>
      </c>
      <c r="BT9" s="787"/>
      <c r="BU9" s="787"/>
      <c r="BV9" s="787"/>
      <c r="BW9" s="787"/>
      <c r="BX9" s="787"/>
      <c r="BY9" s="787"/>
      <c r="BZ9" s="787"/>
      <c r="CA9" s="787"/>
      <c r="CB9" s="787"/>
      <c r="CC9" s="787"/>
      <c r="CD9" s="787"/>
      <c r="CE9" s="787"/>
      <c r="CF9" s="787"/>
      <c r="CG9" s="788"/>
      <c r="CH9" s="799">
        <v>1</v>
      </c>
      <c r="CI9" s="800"/>
      <c r="CJ9" s="800"/>
      <c r="CK9" s="800"/>
      <c r="CL9" s="801"/>
      <c r="CM9" s="799">
        <v>23</v>
      </c>
      <c r="CN9" s="800"/>
      <c r="CO9" s="800"/>
      <c r="CP9" s="800"/>
      <c r="CQ9" s="801"/>
      <c r="CR9" s="799">
        <v>1</v>
      </c>
      <c r="CS9" s="800"/>
      <c r="CT9" s="800"/>
      <c r="CU9" s="800"/>
      <c r="CV9" s="801"/>
      <c r="CW9" s="799">
        <v>12</v>
      </c>
      <c r="CX9" s="800"/>
      <c r="CY9" s="800"/>
      <c r="CZ9" s="800"/>
      <c r="DA9" s="801"/>
      <c r="DB9" s="799" t="s">
        <v>561</v>
      </c>
      <c r="DC9" s="800"/>
      <c r="DD9" s="800"/>
      <c r="DE9" s="800"/>
      <c r="DF9" s="801"/>
      <c r="DG9" s="799" t="s">
        <v>561</v>
      </c>
      <c r="DH9" s="800"/>
      <c r="DI9" s="800"/>
      <c r="DJ9" s="800"/>
      <c r="DK9" s="801"/>
      <c r="DL9" s="799" t="s">
        <v>561</v>
      </c>
      <c r="DM9" s="800"/>
      <c r="DN9" s="800"/>
      <c r="DO9" s="800"/>
      <c r="DP9" s="801"/>
      <c r="DQ9" s="799" t="s">
        <v>561</v>
      </c>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2</v>
      </c>
      <c r="R10" s="777"/>
      <c r="S10" s="777"/>
      <c r="T10" s="777"/>
      <c r="U10" s="777"/>
      <c r="V10" s="777">
        <v>1</v>
      </c>
      <c r="W10" s="777"/>
      <c r="X10" s="777"/>
      <c r="Y10" s="777"/>
      <c r="Z10" s="777"/>
      <c r="AA10" s="777">
        <v>1</v>
      </c>
      <c r="AB10" s="777"/>
      <c r="AC10" s="777"/>
      <c r="AD10" s="777"/>
      <c r="AE10" s="778"/>
      <c r="AF10" s="779">
        <v>1</v>
      </c>
      <c r="AG10" s="780"/>
      <c r="AH10" s="780"/>
      <c r="AI10" s="780"/>
      <c r="AJ10" s="781"/>
      <c r="AK10" s="782" t="s">
        <v>555</v>
      </c>
      <c r="AL10" s="783"/>
      <c r="AM10" s="783"/>
      <c r="AN10" s="783"/>
      <c r="AO10" s="783"/>
      <c r="AP10" s="782" t="s">
        <v>555</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9387</v>
      </c>
      <c r="R23" s="812"/>
      <c r="S23" s="812"/>
      <c r="T23" s="812"/>
      <c r="U23" s="812"/>
      <c r="V23" s="812">
        <v>8893</v>
      </c>
      <c r="W23" s="812"/>
      <c r="X23" s="812"/>
      <c r="Y23" s="812"/>
      <c r="Z23" s="812"/>
      <c r="AA23" s="812">
        <v>494</v>
      </c>
      <c r="AB23" s="812"/>
      <c r="AC23" s="812"/>
      <c r="AD23" s="812"/>
      <c r="AE23" s="813"/>
      <c r="AF23" s="814">
        <v>439</v>
      </c>
      <c r="AG23" s="812"/>
      <c r="AH23" s="812"/>
      <c r="AI23" s="812"/>
      <c r="AJ23" s="815"/>
      <c r="AK23" s="816"/>
      <c r="AL23" s="817"/>
      <c r="AM23" s="817"/>
      <c r="AN23" s="817"/>
      <c r="AO23" s="817"/>
      <c r="AP23" s="812">
        <v>7811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1315</v>
      </c>
      <c r="R28" s="841"/>
      <c r="S28" s="841"/>
      <c r="T28" s="841"/>
      <c r="U28" s="841"/>
      <c r="V28" s="841">
        <v>1307</v>
      </c>
      <c r="W28" s="841"/>
      <c r="X28" s="841"/>
      <c r="Y28" s="841"/>
      <c r="Z28" s="841"/>
      <c r="AA28" s="841">
        <v>8</v>
      </c>
      <c r="AB28" s="841"/>
      <c r="AC28" s="841"/>
      <c r="AD28" s="841"/>
      <c r="AE28" s="842"/>
      <c r="AF28" s="843">
        <v>8</v>
      </c>
      <c r="AG28" s="841"/>
      <c r="AH28" s="841"/>
      <c r="AI28" s="841"/>
      <c r="AJ28" s="844"/>
      <c r="AK28" s="845">
        <v>43</v>
      </c>
      <c r="AL28" s="836"/>
      <c r="AM28" s="836"/>
      <c r="AN28" s="836"/>
      <c r="AO28" s="836"/>
      <c r="AP28" s="836" t="s">
        <v>555</v>
      </c>
      <c r="AQ28" s="836"/>
      <c r="AR28" s="836"/>
      <c r="AS28" s="836"/>
      <c r="AT28" s="836"/>
      <c r="AU28" s="836" t="s">
        <v>557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432</v>
      </c>
      <c r="R29" s="777"/>
      <c r="S29" s="777"/>
      <c r="T29" s="777"/>
      <c r="U29" s="777"/>
      <c r="V29" s="777">
        <v>431</v>
      </c>
      <c r="W29" s="777"/>
      <c r="X29" s="777"/>
      <c r="Y29" s="777"/>
      <c r="Z29" s="777"/>
      <c r="AA29" s="777">
        <v>1</v>
      </c>
      <c r="AB29" s="777"/>
      <c r="AC29" s="777"/>
      <c r="AD29" s="777"/>
      <c r="AE29" s="778"/>
      <c r="AF29" s="779">
        <v>1</v>
      </c>
      <c r="AG29" s="780"/>
      <c r="AH29" s="780"/>
      <c r="AI29" s="780"/>
      <c r="AJ29" s="781"/>
      <c r="AK29" s="848">
        <v>73</v>
      </c>
      <c r="AL29" s="849"/>
      <c r="AM29" s="849"/>
      <c r="AN29" s="849"/>
      <c r="AO29" s="849"/>
      <c r="AP29" s="849">
        <v>27</v>
      </c>
      <c r="AQ29" s="849"/>
      <c r="AR29" s="849"/>
      <c r="AS29" s="849"/>
      <c r="AT29" s="849"/>
      <c r="AU29" s="849">
        <v>4</v>
      </c>
      <c r="AV29" s="849"/>
      <c r="AW29" s="849"/>
      <c r="AX29" s="849"/>
      <c r="AY29" s="849"/>
      <c r="AZ29" s="837"/>
      <c r="BA29" s="837"/>
      <c r="BB29" s="837"/>
      <c r="BC29" s="837"/>
      <c r="BD29" s="837"/>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133</v>
      </c>
      <c r="R30" s="777"/>
      <c r="S30" s="777"/>
      <c r="T30" s="777"/>
      <c r="U30" s="777"/>
      <c r="V30" s="777">
        <v>133</v>
      </c>
      <c r="W30" s="777"/>
      <c r="X30" s="777"/>
      <c r="Y30" s="777"/>
      <c r="Z30" s="777"/>
      <c r="AA30" s="777">
        <v>0</v>
      </c>
      <c r="AB30" s="777"/>
      <c r="AC30" s="777"/>
      <c r="AD30" s="777"/>
      <c r="AE30" s="778"/>
      <c r="AF30" s="779">
        <v>0</v>
      </c>
      <c r="AG30" s="780"/>
      <c r="AH30" s="780"/>
      <c r="AI30" s="780"/>
      <c r="AJ30" s="781"/>
      <c r="AK30" s="848">
        <v>34</v>
      </c>
      <c r="AL30" s="849"/>
      <c r="AM30" s="849"/>
      <c r="AN30" s="849"/>
      <c r="AO30" s="849"/>
      <c r="AP30" s="849" t="s">
        <v>555</v>
      </c>
      <c r="AQ30" s="849"/>
      <c r="AR30" s="849"/>
      <c r="AS30" s="849"/>
      <c r="AT30" s="849"/>
      <c r="AU30" s="849" t="s">
        <v>558</v>
      </c>
      <c r="AV30" s="849"/>
      <c r="AW30" s="849"/>
      <c r="AX30" s="849"/>
      <c r="AY30" s="849"/>
      <c r="AZ30" s="837"/>
      <c r="BA30" s="837"/>
      <c r="BB30" s="837"/>
      <c r="BC30" s="837"/>
      <c r="BD30" s="837"/>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156</v>
      </c>
      <c r="R31" s="777"/>
      <c r="S31" s="777"/>
      <c r="T31" s="777"/>
      <c r="U31" s="777"/>
      <c r="V31" s="777">
        <v>155</v>
      </c>
      <c r="W31" s="777"/>
      <c r="X31" s="777"/>
      <c r="Y31" s="777"/>
      <c r="Z31" s="777"/>
      <c r="AA31" s="777">
        <v>1</v>
      </c>
      <c r="AB31" s="777"/>
      <c r="AC31" s="777"/>
      <c r="AD31" s="777"/>
      <c r="AE31" s="778"/>
      <c r="AF31" s="779">
        <v>1</v>
      </c>
      <c r="AG31" s="780"/>
      <c r="AH31" s="780"/>
      <c r="AI31" s="780"/>
      <c r="AJ31" s="781"/>
      <c r="AK31" s="848">
        <v>19</v>
      </c>
      <c r="AL31" s="849"/>
      <c r="AM31" s="849"/>
      <c r="AN31" s="849"/>
      <c r="AO31" s="849"/>
      <c r="AP31" s="849" t="s">
        <v>555</v>
      </c>
      <c r="AQ31" s="849"/>
      <c r="AR31" s="849"/>
      <c r="AS31" s="849"/>
      <c r="AT31" s="849"/>
      <c r="AU31" s="849" t="s">
        <v>555</v>
      </c>
      <c r="AV31" s="849"/>
      <c r="AW31" s="849"/>
      <c r="AX31" s="849"/>
      <c r="AY31" s="849"/>
      <c r="AZ31" s="837"/>
      <c r="BA31" s="837"/>
      <c r="BB31" s="837"/>
      <c r="BC31" s="837"/>
      <c r="BD31" s="837"/>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1300</v>
      </c>
      <c r="R32" s="777"/>
      <c r="S32" s="777"/>
      <c r="T32" s="777"/>
      <c r="U32" s="777"/>
      <c r="V32" s="777">
        <v>1277</v>
      </c>
      <c r="W32" s="777"/>
      <c r="X32" s="777"/>
      <c r="Y32" s="777"/>
      <c r="Z32" s="777"/>
      <c r="AA32" s="777">
        <v>23</v>
      </c>
      <c r="AB32" s="777"/>
      <c r="AC32" s="777"/>
      <c r="AD32" s="777"/>
      <c r="AE32" s="778"/>
      <c r="AF32" s="779">
        <v>23</v>
      </c>
      <c r="AG32" s="780"/>
      <c r="AH32" s="780"/>
      <c r="AI32" s="780"/>
      <c r="AJ32" s="781"/>
      <c r="AK32" s="848">
        <v>202</v>
      </c>
      <c r="AL32" s="849"/>
      <c r="AM32" s="849"/>
      <c r="AN32" s="849"/>
      <c r="AO32" s="849"/>
      <c r="AP32" s="849" t="s">
        <v>555</v>
      </c>
      <c r="AQ32" s="849"/>
      <c r="AR32" s="849"/>
      <c r="AS32" s="849"/>
      <c r="AT32" s="849"/>
      <c r="AU32" s="849" t="s">
        <v>559</v>
      </c>
      <c r="AV32" s="849"/>
      <c r="AW32" s="849"/>
      <c r="AX32" s="849"/>
      <c r="AY32" s="849"/>
      <c r="AZ32" s="837"/>
      <c r="BA32" s="837"/>
      <c r="BB32" s="837"/>
      <c r="BC32" s="837"/>
      <c r="BD32" s="837"/>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487040</v>
      </c>
      <c r="R33" s="777"/>
      <c r="S33" s="777"/>
      <c r="T33" s="777"/>
      <c r="U33" s="777"/>
      <c r="V33" s="777">
        <v>486457</v>
      </c>
      <c r="W33" s="777"/>
      <c r="X33" s="777"/>
      <c r="Y33" s="777"/>
      <c r="Z33" s="777"/>
      <c r="AA33" s="777">
        <v>583</v>
      </c>
      <c r="AB33" s="777"/>
      <c r="AC33" s="777"/>
      <c r="AD33" s="777"/>
      <c r="AE33" s="778"/>
      <c r="AF33" s="779">
        <v>212</v>
      </c>
      <c r="AG33" s="780"/>
      <c r="AH33" s="780"/>
      <c r="AI33" s="780"/>
      <c r="AJ33" s="781"/>
      <c r="AK33" s="848">
        <v>159</v>
      </c>
      <c r="AL33" s="849"/>
      <c r="AM33" s="849"/>
      <c r="AN33" s="849"/>
      <c r="AO33" s="849"/>
      <c r="AP33" s="849">
        <v>1468</v>
      </c>
      <c r="AQ33" s="849"/>
      <c r="AR33" s="849"/>
      <c r="AS33" s="849"/>
      <c r="AT33" s="849"/>
      <c r="AU33" s="849">
        <v>960</v>
      </c>
      <c r="AV33" s="849"/>
      <c r="AW33" s="849"/>
      <c r="AX33" s="849"/>
      <c r="AY33" s="849"/>
      <c r="AZ33" s="837" t="s">
        <v>542</v>
      </c>
      <c r="BA33" s="837"/>
      <c r="BB33" s="837"/>
      <c r="BC33" s="837"/>
      <c r="BD33" s="837"/>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12</v>
      </c>
      <c r="R34" s="777"/>
      <c r="S34" s="777"/>
      <c r="T34" s="777"/>
      <c r="U34" s="777"/>
      <c r="V34" s="777">
        <v>12</v>
      </c>
      <c r="W34" s="777"/>
      <c r="X34" s="777"/>
      <c r="Y34" s="777"/>
      <c r="Z34" s="777"/>
      <c r="AA34" s="777">
        <v>0</v>
      </c>
      <c r="AB34" s="777"/>
      <c r="AC34" s="777"/>
      <c r="AD34" s="777"/>
      <c r="AE34" s="778"/>
      <c r="AF34" s="779">
        <v>0</v>
      </c>
      <c r="AG34" s="780"/>
      <c r="AH34" s="780"/>
      <c r="AI34" s="780"/>
      <c r="AJ34" s="781"/>
      <c r="AK34" s="848">
        <v>7</v>
      </c>
      <c r="AL34" s="849"/>
      <c r="AM34" s="849"/>
      <c r="AN34" s="849"/>
      <c r="AO34" s="849"/>
      <c r="AP34" s="849">
        <v>16</v>
      </c>
      <c r="AQ34" s="849"/>
      <c r="AR34" s="849"/>
      <c r="AS34" s="849"/>
      <c r="AT34" s="849"/>
      <c r="AU34" s="849">
        <v>13</v>
      </c>
      <c r="AV34" s="849"/>
      <c r="AW34" s="849"/>
      <c r="AX34" s="849"/>
      <c r="AY34" s="849"/>
      <c r="AZ34" s="837" t="s">
        <v>542</v>
      </c>
      <c r="BA34" s="837"/>
      <c r="BB34" s="837"/>
      <c r="BC34" s="837"/>
      <c r="BD34" s="837"/>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330</v>
      </c>
      <c r="R35" s="777"/>
      <c r="S35" s="777"/>
      <c r="T35" s="777"/>
      <c r="U35" s="777"/>
      <c r="V35" s="777">
        <v>330</v>
      </c>
      <c r="W35" s="777"/>
      <c r="X35" s="777"/>
      <c r="Y35" s="777"/>
      <c r="Z35" s="777"/>
      <c r="AA35" s="777">
        <v>0</v>
      </c>
      <c r="AB35" s="777"/>
      <c r="AC35" s="777"/>
      <c r="AD35" s="777"/>
      <c r="AE35" s="778"/>
      <c r="AF35" s="779">
        <v>0</v>
      </c>
      <c r="AG35" s="780"/>
      <c r="AH35" s="780"/>
      <c r="AI35" s="780"/>
      <c r="AJ35" s="781"/>
      <c r="AK35" s="848">
        <v>241</v>
      </c>
      <c r="AL35" s="849"/>
      <c r="AM35" s="849"/>
      <c r="AN35" s="849"/>
      <c r="AO35" s="849"/>
      <c r="AP35" s="849">
        <v>1859</v>
      </c>
      <c r="AQ35" s="849"/>
      <c r="AR35" s="849"/>
      <c r="AS35" s="849"/>
      <c r="AT35" s="849"/>
      <c r="AU35" s="849">
        <v>1398</v>
      </c>
      <c r="AV35" s="849"/>
      <c r="AW35" s="849"/>
      <c r="AX35" s="849"/>
      <c r="AY35" s="849"/>
      <c r="AZ35" s="837" t="s">
        <v>542</v>
      </c>
      <c r="BA35" s="837"/>
      <c r="BB35" s="837"/>
      <c r="BC35" s="837"/>
      <c r="BD35" s="837"/>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253</v>
      </c>
      <c r="R36" s="777"/>
      <c r="S36" s="777"/>
      <c r="T36" s="777"/>
      <c r="U36" s="777"/>
      <c r="V36" s="777">
        <v>253</v>
      </c>
      <c r="W36" s="777"/>
      <c r="X36" s="777"/>
      <c r="Y36" s="777"/>
      <c r="Z36" s="777"/>
      <c r="AA36" s="777">
        <v>0</v>
      </c>
      <c r="AB36" s="777"/>
      <c r="AC36" s="777"/>
      <c r="AD36" s="777"/>
      <c r="AE36" s="778"/>
      <c r="AF36" s="779">
        <v>0</v>
      </c>
      <c r="AG36" s="780"/>
      <c r="AH36" s="780"/>
      <c r="AI36" s="780"/>
      <c r="AJ36" s="781"/>
      <c r="AK36" s="848">
        <v>176</v>
      </c>
      <c r="AL36" s="849"/>
      <c r="AM36" s="849"/>
      <c r="AN36" s="849"/>
      <c r="AO36" s="849"/>
      <c r="AP36" s="849">
        <v>975</v>
      </c>
      <c r="AQ36" s="849"/>
      <c r="AR36" s="849"/>
      <c r="AS36" s="849"/>
      <c r="AT36" s="849"/>
      <c r="AU36" s="849">
        <v>689</v>
      </c>
      <c r="AV36" s="849"/>
      <c r="AW36" s="849"/>
      <c r="AX36" s="849"/>
      <c r="AY36" s="849"/>
      <c r="AZ36" s="837" t="s">
        <v>542</v>
      </c>
      <c r="BA36" s="837"/>
      <c r="BB36" s="837"/>
      <c r="BC36" s="837"/>
      <c r="BD36" s="837"/>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37"/>
      <c r="BA37" s="837"/>
      <c r="BB37" s="837"/>
      <c r="BC37" s="837"/>
      <c r="BD37" s="837"/>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37"/>
      <c r="BA38" s="837"/>
      <c r="BB38" s="837"/>
      <c r="BC38" s="837"/>
      <c r="BD38" s="837"/>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37"/>
      <c r="BA39" s="837"/>
      <c r="BB39" s="837"/>
      <c r="BC39" s="837"/>
      <c r="BD39" s="837"/>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37"/>
      <c r="BA40" s="837"/>
      <c r="BB40" s="837"/>
      <c r="BC40" s="837"/>
      <c r="BD40" s="837"/>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37"/>
      <c r="BA41" s="837"/>
      <c r="BB41" s="837"/>
      <c r="BC41" s="837"/>
      <c r="BD41" s="837"/>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37"/>
      <c r="BA42" s="837"/>
      <c r="BB42" s="837"/>
      <c r="BC42" s="837"/>
      <c r="BD42" s="837"/>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37"/>
      <c r="BA43" s="837"/>
      <c r="BB43" s="837"/>
      <c r="BC43" s="837"/>
      <c r="BD43" s="837"/>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37"/>
      <c r="BA44" s="837"/>
      <c r="BB44" s="837"/>
      <c r="BC44" s="837"/>
      <c r="BD44" s="837"/>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37"/>
      <c r="BA45" s="837"/>
      <c r="BB45" s="837"/>
      <c r="BC45" s="837"/>
      <c r="BD45" s="837"/>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37"/>
      <c r="BA46" s="837"/>
      <c r="BB46" s="837"/>
      <c r="BC46" s="837"/>
      <c r="BD46" s="837"/>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37"/>
      <c r="BA47" s="837"/>
      <c r="BB47" s="837"/>
      <c r="BC47" s="837"/>
      <c r="BD47" s="837"/>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37"/>
      <c r="BA48" s="837"/>
      <c r="BB48" s="837"/>
      <c r="BC48" s="837"/>
      <c r="BD48" s="837"/>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37"/>
      <c r="BA49" s="837"/>
      <c r="BB49" s="837"/>
      <c r="BC49" s="837"/>
      <c r="BD49" s="837"/>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6"/>
      <c r="BF62" s="846"/>
      <c r="BG62" s="846"/>
      <c r="BH62" s="846"/>
      <c r="BI62" s="847"/>
      <c r="BJ62" s="862"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389</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246</v>
      </c>
      <c r="AG63" s="859"/>
      <c r="AH63" s="859"/>
      <c r="AI63" s="859"/>
      <c r="AJ63" s="860"/>
      <c r="AK63" s="861"/>
      <c r="AL63" s="856"/>
      <c r="AM63" s="856"/>
      <c r="AN63" s="856"/>
      <c r="AO63" s="856"/>
      <c r="AP63" s="859">
        <v>4345</v>
      </c>
      <c r="AQ63" s="859"/>
      <c r="AR63" s="859"/>
      <c r="AS63" s="859"/>
      <c r="AT63" s="859"/>
      <c r="AU63" s="859">
        <v>3064</v>
      </c>
      <c r="AV63" s="859"/>
      <c r="AW63" s="859"/>
      <c r="AX63" s="859"/>
      <c r="AY63" s="859"/>
      <c r="AZ63" s="863"/>
      <c r="BA63" s="863"/>
      <c r="BB63" s="863"/>
      <c r="BC63" s="863"/>
      <c r="BD63" s="863"/>
      <c r="BE63" s="864"/>
      <c r="BF63" s="864"/>
      <c r="BG63" s="864"/>
      <c r="BH63" s="864"/>
      <c r="BI63" s="865"/>
      <c r="BJ63" s="866" t="s">
        <v>108</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69" t="s">
        <v>372</v>
      </c>
      <c r="AG66" s="831"/>
      <c r="AH66" s="831"/>
      <c r="AI66" s="831"/>
      <c r="AJ66" s="870"/>
      <c r="AK66" s="735" t="s">
        <v>373</v>
      </c>
      <c r="AL66" s="759"/>
      <c r="AM66" s="759"/>
      <c r="AN66" s="759"/>
      <c r="AO66" s="760"/>
      <c r="AP66" s="735" t="s">
        <v>374</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c r="A68" s="209">
        <v>1</v>
      </c>
      <c r="B68" s="886" t="s">
        <v>543</v>
      </c>
      <c r="C68" s="887"/>
      <c r="D68" s="887"/>
      <c r="E68" s="887"/>
      <c r="F68" s="887"/>
      <c r="G68" s="887"/>
      <c r="H68" s="887"/>
      <c r="I68" s="887"/>
      <c r="J68" s="887"/>
      <c r="K68" s="887"/>
      <c r="L68" s="887"/>
      <c r="M68" s="887"/>
      <c r="N68" s="887"/>
      <c r="O68" s="887"/>
      <c r="P68" s="888"/>
      <c r="Q68" s="889">
        <v>2345</v>
      </c>
      <c r="R68" s="883"/>
      <c r="S68" s="883"/>
      <c r="T68" s="883"/>
      <c r="U68" s="883"/>
      <c r="V68" s="883">
        <v>2298</v>
      </c>
      <c r="W68" s="883"/>
      <c r="X68" s="883"/>
      <c r="Y68" s="883"/>
      <c r="Z68" s="883"/>
      <c r="AA68" s="883">
        <v>47</v>
      </c>
      <c r="AB68" s="883"/>
      <c r="AC68" s="883"/>
      <c r="AD68" s="883"/>
      <c r="AE68" s="883"/>
      <c r="AF68" s="883">
        <v>47</v>
      </c>
      <c r="AG68" s="883"/>
      <c r="AH68" s="883"/>
      <c r="AI68" s="883"/>
      <c r="AJ68" s="883"/>
      <c r="AK68" s="883" t="s">
        <v>555</v>
      </c>
      <c r="AL68" s="883"/>
      <c r="AM68" s="883"/>
      <c r="AN68" s="883"/>
      <c r="AO68" s="883"/>
      <c r="AP68" s="883">
        <v>2110</v>
      </c>
      <c r="AQ68" s="883"/>
      <c r="AR68" s="883"/>
      <c r="AS68" s="883"/>
      <c r="AT68" s="883"/>
      <c r="AU68" s="883">
        <v>370</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c r="A69" s="212">
        <v>2</v>
      </c>
      <c r="B69" s="890" t="s">
        <v>544</v>
      </c>
      <c r="C69" s="891"/>
      <c r="D69" s="891"/>
      <c r="E69" s="891"/>
      <c r="F69" s="891"/>
      <c r="G69" s="891"/>
      <c r="H69" s="891"/>
      <c r="I69" s="891"/>
      <c r="J69" s="891"/>
      <c r="K69" s="891"/>
      <c r="L69" s="891"/>
      <c r="M69" s="891"/>
      <c r="N69" s="891"/>
      <c r="O69" s="891"/>
      <c r="P69" s="892"/>
      <c r="Q69" s="893">
        <v>1596</v>
      </c>
      <c r="R69" s="849"/>
      <c r="S69" s="849"/>
      <c r="T69" s="849"/>
      <c r="U69" s="849"/>
      <c r="V69" s="849">
        <v>1554</v>
      </c>
      <c r="W69" s="849"/>
      <c r="X69" s="849"/>
      <c r="Y69" s="849"/>
      <c r="Z69" s="849"/>
      <c r="AA69" s="849">
        <v>42</v>
      </c>
      <c r="AB69" s="849"/>
      <c r="AC69" s="849"/>
      <c r="AD69" s="849"/>
      <c r="AE69" s="849"/>
      <c r="AF69" s="849">
        <v>42</v>
      </c>
      <c r="AG69" s="849"/>
      <c r="AH69" s="849"/>
      <c r="AI69" s="849"/>
      <c r="AJ69" s="849"/>
      <c r="AK69" s="849">
        <v>60</v>
      </c>
      <c r="AL69" s="849"/>
      <c r="AM69" s="849"/>
      <c r="AN69" s="849"/>
      <c r="AO69" s="849"/>
      <c r="AP69" s="849">
        <v>864</v>
      </c>
      <c r="AQ69" s="849"/>
      <c r="AR69" s="849"/>
      <c r="AS69" s="849"/>
      <c r="AT69" s="849"/>
      <c r="AU69" s="849">
        <v>55</v>
      </c>
      <c r="AV69" s="849"/>
      <c r="AW69" s="849"/>
      <c r="AX69" s="849"/>
      <c r="AY69" s="849"/>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c r="A70" s="212">
        <v>3</v>
      </c>
      <c r="B70" s="890" t="s">
        <v>545</v>
      </c>
      <c r="C70" s="891"/>
      <c r="D70" s="891"/>
      <c r="E70" s="891"/>
      <c r="F70" s="891"/>
      <c r="G70" s="891"/>
      <c r="H70" s="891"/>
      <c r="I70" s="891"/>
      <c r="J70" s="891"/>
      <c r="K70" s="891"/>
      <c r="L70" s="891"/>
      <c r="M70" s="891"/>
      <c r="N70" s="891"/>
      <c r="O70" s="891"/>
      <c r="P70" s="892"/>
      <c r="Q70" s="893">
        <v>899</v>
      </c>
      <c r="R70" s="849"/>
      <c r="S70" s="849"/>
      <c r="T70" s="849"/>
      <c r="U70" s="849"/>
      <c r="V70" s="849">
        <v>844</v>
      </c>
      <c r="W70" s="849"/>
      <c r="X70" s="849"/>
      <c r="Y70" s="849"/>
      <c r="Z70" s="849"/>
      <c r="AA70" s="849">
        <v>55</v>
      </c>
      <c r="AB70" s="849"/>
      <c r="AC70" s="849"/>
      <c r="AD70" s="849"/>
      <c r="AE70" s="849"/>
      <c r="AF70" s="849">
        <v>55</v>
      </c>
      <c r="AG70" s="849"/>
      <c r="AH70" s="849"/>
      <c r="AI70" s="849"/>
      <c r="AJ70" s="849"/>
      <c r="AK70" s="849" t="s">
        <v>556</v>
      </c>
      <c r="AL70" s="849"/>
      <c r="AM70" s="849"/>
      <c r="AN70" s="849"/>
      <c r="AO70" s="849"/>
      <c r="AP70" s="849" t="s">
        <v>556</v>
      </c>
      <c r="AQ70" s="849"/>
      <c r="AR70" s="849"/>
      <c r="AS70" s="849"/>
      <c r="AT70" s="849"/>
      <c r="AU70" s="849" t="s">
        <v>556</v>
      </c>
      <c r="AV70" s="849"/>
      <c r="AW70" s="849"/>
      <c r="AX70" s="849"/>
      <c r="AY70" s="849"/>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c r="A71" s="212">
        <v>4</v>
      </c>
      <c r="B71" s="890" t="s">
        <v>549</v>
      </c>
      <c r="C71" s="891"/>
      <c r="D71" s="891"/>
      <c r="E71" s="891"/>
      <c r="F71" s="891"/>
      <c r="G71" s="891"/>
      <c r="H71" s="891"/>
      <c r="I71" s="891"/>
      <c r="J71" s="891"/>
      <c r="K71" s="891"/>
      <c r="L71" s="891"/>
      <c r="M71" s="891"/>
      <c r="N71" s="891"/>
      <c r="O71" s="891"/>
      <c r="P71" s="892"/>
      <c r="Q71" s="893">
        <v>4629</v>
      </c>
      <c r="R71" s="849"/>
      <c r="S71" s="849"/>
      <c r="T71" s="849"/>
      <c r="U71" s="849"/>
      <c r="V71" s="849">
        <v>4611</v>
      </c>
      <c r="W71" s="849"/>
      <c r="X71" s="849"/>
      <c r="Y71" s="849"/>
      <c r="Z71" s="849"/>
      <c r="AA71" s="849">
        <v>18</v>
      </c>
      <c r="AB71" s="849"/>
      <c r="AC71" s="849"/>
      <c r="AD71" s="849"/>
      <c r="AE71" s="849"/>
      <c r="AF71" s="849">
        <v>18</v>
      </c>
      <c r="AG71" s="849"/>
      <c r="AH71" s="849"/>
      <c r="AI71" s="849"/>
      <c r="AJ71" s="849"/>
      <c r="AK71" s="849" t="s">
        <v>556</v>
      </c>
      <c r="AL71" s="849"/>
      <c r="AM71" s="849"/>
      <c r="AN71" s="849"/>
      <c r="AO71" s="849"/>
      <c r="AP71" s="849" t="s">
        <v>556</v>
      </c>
      <c r="AQ71" s="849"/>
      <c r="AR71" s="849"/>
      <c r="AS71" s="849"/>
      <c r="AT71" s="849"/>
      <c r="AU71" s="849" t="s">
        <v>556</v>
      </c>
      <c r="AV71" s="849"/>
      <c r="AW71" s="849"/>
      <c r="AX71" s="849"/>
      <c r="AY71" s="849"/>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c r="A72" s="212">
        <v>5</v>
      </c>
      <c r="B72" s="890" t="s">
        <v>550</v>
      </c>
      <c r="C72" s="891"/>
      <c r="D72" s="891"/>
      <c r="E72" s="891"/>
      <c r="F72" s="891"/>
      <c r="G72" s="891"/>
      <c r="H72" s="891"/>
      <c r="I72" s="891"/>
      <c r="J72" s="891"/>
      <c r="K72" s="891"/>
      <c r="L72" s="891"/>
      <c r="M72" s="891"/>
      <c r="N72" s="891"/>
      <c r="O72" s="891"/>
      <c r="P72" s="892"/>
      <c r="Q72" s="893">
        <v>122</v>
      </c>
      <c r="R72" s="849"/>
      <c r="S72" s="849"/>
      <c r="T72" s="849"/>
      <c r="U72" s="849"/>
      <c r="V72" s="849">
        <v>113</v>
      </c>
      <c r="W72" s="849"/>
      <c r="X72" s="849"/>
      <c r="Y72" s="849"/>
      <c r="Z72" s="849"/>
      <c r="AA72" s="849">
        <v>9</v>
      </c>
      <c r="AB72" s="849"/>
      <c r="AC72" s="849"/>
      <c r="AD72" s="849"/>
      <c r="AE72" s="849"/>
      <c r="AF72" s="849">
        <v>9</v>
      </c>
      <c r="AG72" s="849"/>
      <c r="AH72" s="849"/>
      <c r="AI72" s="849"/>
      <c r="AJ72" s="849"/>
      <c r="AK72" s="849" t="s">
        <v>556</v>
      </c>
      <c r="AL72" s="849"/>
      <c r="AM72" s="849"/>
      <c r="AN72" s="849"/>
      <c r="AO72" s="849"/>
      <c r="AP72" s="849" t="s">
        <v>556</v>
      </c>
      <c r="AQ72" s="849"/>
      <c r="AR72" s="849"/>
      <c r="AS72" s="849"/>
      <c r="AT72" s="849"/>
      <c r="AU72" s="849" t="s">
        <v>556</v>
      </c>
      <c r="AV72" s="849"/>
      <c r="AW72" s="849"/>
      <c r="AX72" s="849"/>
      <c r="AY72" s="849"/>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c r="A73" s="212">
        <v>6</v>
      </c>
      <c r="B73" s="890" t="s">
        <v>548</v>
      </c>
      <c r="C73" s="891"/>
      <c r="D73" s="891"/>
      <c r="E73" s="891"/>
      <c r="F73" s="891"/>
      <c r="G73" s="891"/>
      <c r="H73" s="891"/>
      <c r="I73" s="891"/>
      <c r="J73" s="891"/>
      <c r="K73" s="891"/>
      <c r="L73" s="891"/>
      <c r="M73" s="891"/>
      <c r="N73" s="891"/>
      <c r="O73" s="891"/>
      <c r="P73" s="892"/>
      <c r="Q73" s="893">
        <v>456</v>
      </c>
      <c r="R73" s="849"/>
      <c r="S73" s="849"/>
      <c r="T73" s="849"/>
      <c r="U73" s="849"/>
      <c r="V73" s="849">
        <v>442</v>
      </c>
      <c r="W73" s="849"/>
      <c r="X73" s="849"/>
      <c r="Y73" s="849"/>
      <c r="Z73" s="849"/>
      <c r="AA73" s="849">
        <v>15</v>
      </c>
      <c r="AB73" s="849"/>
      <c r="AC73" s="849"/>
      <c r="AD73" s="849"/>
      <c r="AE73" s="849"/>
      <c r="AF73" s="849">
        <v>15</v>
      </c>
      <c r="AG73" s="849"/>
      <c r="AH73" s="849"/>
      <c r="AI73" s="849"/>
      <c r="AJ73" s="849"/>
      <c r="AK73" s="849" t="s">
        <v>556</v>
      </c>
      <c r="AL73" s="849"/>
      <c r="AM73" s="849"/>
      <c r="AN73" s="849"/>
      <c r="AO73" s="849"/>
      <c r="AP73" s="849" t="s">
        <v>556</v>
      </c>
      <c r="AQ73" s="849"/>
      <c r="AR73" s="849"/>
      <c r="AS73" s="849"/>
      <c r="AT73" s="849"/>
      <c r="AU73" s="849" t="s">
        <v>556</v>
      </c>
      <c r="AV73" s="849"/>
      <c r="AW73" s="849"/>
      <c r="AX73" s="849"/>
      <c r="AY73" s="849"/>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c r="A74" s="212">
        <v>7</v>
      </c>
      <c r="B74" s="890" t="s">
        <v>551</v>
      </c>
      <c r="C74" s="891"/>
      <c r="D74" s="891"/>
      <c r="E74" s="891"/>
      <c r="F74" s="891"/>
      <c r="G74" s="891"/>
      <c r="H74" s="891"/>
      <c r="I74" s="891"/>
      <c r="J74" s="891"/>
      <c r="K74" s="891"/>
      <c r="L74" s="891"/>
      <c r="M74" s="891"/>
      <c r="N74" s="891"/>
      <c r="O74" s="891"/>
      <c r="P74" s="892"/>
      <c r="Q74" s="893">
        <v>103988</v>
      </c>
      <c r="R74" s="849"/>
      <c r="S74" s="849"/>
      <c r="T74" s="849"/>
      <c r="U74" s="849"/>
      <c r="V74" s="849">
        <v>101588</v>
      </c>
      <c r="W74" s="849"/>
      <c r="X74" s="849"/>
      <c r="Y74" s="849"/>
      <c r="Z74" s="849"/>
      <c r="AA74" s="849">
        <v>2400</v>
      </c>
      <c r="AB74" s="849"/>
      <c r="AC74" s="849"/>
      <c r="AD74" s="849"/>
      <c r="AE74" s="849"/>
      <c r="AF74" s="849">
        <v>2400</v>
      </c>
      <c r="AG74" s="849"/>
      <c r="AH74" s="849"/>
      <c r="AI74" s="849"/>
      <c r="AJ74" s="849"/>
      <c r="AK74" s="849" t="s">
        <v>556</v>
      </c>
      <c r="AL74" s="849"/>
      <c r="AM74" s="849"/>
      <c r="AN74" s="849"/>
      <c r="AO74" s="849"/>
      <c r="AP74" s="849" t="s">
        <v>556</v>
      </c>
      <c r="AQ74" s="849"/>
      <c r="AR74" s="849"/>
      <c r="AS74" s="849"/>
      <c r="AT74" s="849"/>
      <c r="AU74" s="849" t="s">
        <v>556</v>
      </c>
      <c r="AV74" s="849"/>
      <c r="AW74" s="849"/>
      <c r="AX74" s="849"/>
      <c r="AY74" s="849"/>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c r="A75" s="212">
        <v>8</v>
      </c>
      <c r="B75" s="890" t="s">
        <v>546</v>
      </c>
      <c r="C75" s="891"/>
      <c r="D75" s="891"/>
      <c r="E75" s="891"/>
      <c r="F75" s="891"/>
      <c r="G75" s="891"/>
      <c r="H75" s="891"/>
      <c r="I75" s="891"/>
      <c r="J75" s="891"/>
      <c r="K75" s="891"/>
      <c r="L75" s="891"/>
      <c r="M75" s="891"/>
      <c r="N75" s="891"/>
      <c r="O75" s="891"/>
      <c r="P75" s="892"/>
      <c r="Q75" s="896">
        <v>133</v>
      </c>
      <c r="R75" s="897"/>
      <c r="S75" s="897"/>
      <c r="T75" s="897"/>
      <c r="U75" s="848"/>
      <c r="V75" s="898">
        <v>123</v>
      </c>
      <c r="W75" s="897"/>
      <c r="X75" s="897"/>
      <c r="Y75" s="897"/>
      <c r="Z75" s="848"/>
      <c r="AA75" s="898">
        <v>10</v>
      </c>
      <c r="AB75" s="897"/>
      <c r="AC75" s="897"/>
      <c r="AD75" s="897"/>
      <c r="AE75" s="848"/>
      <c r="AF75" s="898">
        <v>10</v>
      </c>
      <c r="AG75" s="897"/>
      <c r="AH75" s="897"/>
      <c r="AI75" s="897"/>
      <c r="AJ75" s="848"/>
      <c r="AK75" s="849" t="s">
        <v>556</v>
      </c>
      <c r="AL75" s="849"/>
      <c r="AM75" s="849"/>
      <c r="AN75" s="849"/>
      <c r="AO75" s="849"/>
      <c r="AP75" s="849" t="s">
        <v>556</v>
      </c>
      <c r="AQ75" s="849"/>
      <c r="AR75" s="849"/>
      <c r="AS75" s="849"/>
      <c r="AT75" s="849"/>
      <c r="AU75" s="849" t="s">
        <v>556</v>
      </c>
      <c r="AV75" s="849"/>
      <c r="AW75" s="849"/>
      <c r="AX75" s="849"/>
      <c r="AY75" s="849"/>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c r="A76" s="212">
        <v>9</v>
      </c>
      <c r="B76" s="890" t="s">
        <v>547</v>
      </c>
      <c r="C76" s="891"/>
      <c r="D76" s="891"/>
      <c r="E76" s="891"/>
      <c r="F76" s="891"/>
      <c r="G76" s="891"/>
      <c r="H76" s="891"/>
      <c r="I76" s="891"/>
      <c r="J76" s="891"/>
      <c r="K76" s="891"/>
      <c r="L76" s="891"/>
      <c r="M76" s="891"/>
      <c r="N76" s="891"/>
      <c r="O76" s="891"/>
      <c r="P76" s="892"/>
      <c r="Q76" s="893">
        <v>4388</v>
      </c>
      <c r="R76" s="849"/>
      <c r="S76" s="849"/>
      <c r="T76" s="849"/>
      <c r="U76" s="849"/>
      <c r="V76" s="849">
        <v>4573</v>
      </c>
      <c r="W76" s="849"/>
      <c r="X76" s="849"/>
      <c r="Y76" s="849"/>
      <c r="Z76" s="849"/>
      <c r="AA76" s="849">
        <v>-185</v>
      </c>
      <c r="AB76" s="849"/>
      <c r="AC76" s="849"/>
      <c r="AD76" s="849"/>
      <c r="AE76" s="849"/>
      <c r="AF76" s="849">
        <v>257</v>
      </c>
      <c r="AG76" s="849"/>
      <c r="AH76" s="849"/>
      <c r="AI76" s="849"/>
      <c r="AJ76" s="849"/>
      <c r="AK76" s="849" t="s">
        <v>556</v>
      </c>
      <c r="AL76" s="849"/>
      <c r="AM76" s="849"/>
      <c r="AN76" s="849"/>
      <c r="AO76" s="849"/>
      <c r="AP76" s="849">
        <v>3072</v>
      </c>
      <c r="AQ76" s="849"/>
      <c r="AR76" s="849"/>
      <c r="AS76" s="849"/>
      <c r="AT76" s="849"/>
      <c r="AU76" s="849" t="s">
        <v>556</v>
      </c>
      <c r="AV76" s="849"/>
      <c r="AW76" s="849"/>
      <c r="AX76" s="849"/>
      <c r="AY76" s="849"/>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c r="A77" s="212">
        <v>10</v>
      </c>
      <c r="B77" s="890"/>
      <c r="C77" s="891"/>
      <c r="D77" s="891"/>
      <c r="E77" s="891"/>
      <c r="F77" s="891"/>
      <c r="G77" s="891"/>
      <c r="H77" s="891"/>
      <c r="I77" s="891"/>
      <c r="J77" s="891"/>
      <c r="K77" s="891"/>
      <c r="L77" s="891"/>
      <c r="M77" s="891"/>
      <c r="N77" s="891"/>
      <c r="O77" s="891"/>
      <c r="P77" s="892"/>
      <c r="Q77" s="896"/>
      <c r="R77" s="897"/>
      <c r="S77" s="897"/>
      <c r="T77" s="897"/>
      <c r="U77" s="848"/>
      <c r="V77" s="898"/>
      <c r="W77" s="897"/>
      <c r="X77" s="897"/>
      <c r="Y77" s="897"/>
      <c r="Z77" s="848"/>
      <c r="AA77" s="898"/>
      <c r="AB77" s="897"/>
      <c r="AC77" s="897"/>
      <c r="AD77" s="897"/>
      <c r="AE77" s="848"/>
      <c r="AF77" s="898"/>
      <c r="AG77" s="897"/>
      <c r="AH77" s="897"/>
      <c r="AI77" s="897"/>
      <c r="AJ77" s="848"/>
      <c r="AK77" s="898"/>
      <c r="AL77" s="897"/>
      <c r="AM77" s="897"/>
      <c r="AN77" s="897"/>
      <c r="AO77" s="848"/>
      <c r="AP77" s="898"/>
      <c r="AQ77" s="897"/>
      <c r="AR77" s="897"/>
      <c r="AS77" s="897"/>
      <c r="AT77" s="848"/>
      <c r="AU77" s="898"/>
      <c r="AV77" s="897"/>
      <c r="AW77" s="897"/>
      <c r="AX77" s="897"/>
      <c r="AY77" s="848"/>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c r="A78" s="212">
        <v>11</v>
      </c>
      <c r="B78" s="890"/>
      <c r="C78" s="891"/>
      <c r="D78" s="891"/>
      <c r="E78" s="891"/>
      <c r="F78" s="891"/>
      <c r="G78" s="891"/>
      <c r="H78" s="891"/>
      <c r="I78" s="891"/>
      <c r="J78" s="891"/>
      <c r="K78" s="891"/>
      <c r="L78" s="891"/>
      <c r="M78" s="891"/>
      <c r="N78" s="891"/>
      <c r="O78" s="891"/>
      <c r="P78" s="892"/>
      <c r="Q78" s="893"/>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c r="A79" s="212">
        <v>12</v>
      </c>
      <c r="B79" s="890"/>
      <c r="C79" s="891"/>
      <c r="D79" s="891"/>
      <c r="E79" s="891"/>
      <c r="F79" s="891"/>
      <c r="G79" s="891"/>
      <c r="H79" s="891"/>
      <c r="I79" s="891"/>
      <c r="J79" s="891"/>
      <c r="K79" s="891"/>
      <c r="L79" s="891"/>
      <c r="M79" s="891"/>
      <c r="N79" s="891"/>
      <c r="O79" s="891"/>
      <c r="P79" s="892"/>
      <c r="Q79" s="893"/>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c r="A80" s="212">
        <v>13</v>
      </c>
      <c r="B80" s="890"/>
      <c r="C80" s="891"/>
      <c r="D80" s="891"/>
      <c r="E80" s="891"/>
      <c r="F80" s="891"/>
      <c r="G80" s="891"/>
      <c r="H80" s="891"/>
      <c r="I80" s="891"/>
      <c r="J80" s="891"/>
      <c r="K80" s="891"/>
      <c r="L80" s="891"/>
      <c r="M80" s="891"/>
      <c r="N80" s="891"/>
      <c r="O80" s="891"/>
      <c r="P80" s="892"/>
      <c r="Q80" s="893"/>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c r="A81" s="212">
        <v>14</v>
      </c>
      <c r="B81" s="890"/>
      <c r="C81" s="891"/>
      <c r="D81" s="891"/>
      <c r="E81" s="891"/>
      <c r="F81" s="891"/>
      <c r="G81" s="891"/>
      <c r="H81" s="891"/>
      <c r="I81" s="891"/>
      <c r="J81" s="891"/>
      <c r="K81" s="891"/>
      <c r="L81" s="891"/>
      <c r="M81" s="891"/>
      <c r="N81" s="891"/>
      <c r="O81" s="891"/>
      <c r="P81" s="892"/>
      <c r="Q81" s="893"/>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c r="A82" s="212">
        <v>15</v>
      </c>
      <c r="B82" s="890"/>
      <c r="C82" s="891"/>
      <c r="D82" s="891"/>
      <c r="E82" s="891"/>
      <c r="F82" s="891"/>
      <c r="G82" s="891"/>
      <c r="H82" s="891"/>
      <c r="I82" s="891"/>
      <c r="J82" s="891"/>
      <c r="K82" s="891"/>
      <c r="L82" s="891"/>
      <c r="M82" s="891"/>
      <c r="N82" s="891"/>
      <c r="O82" s="891"/>
      <c r="P82" s="892"/>
      <c r="Q82" s="893"/>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c r="A83" s="212">
        <v>16</v>
      </c>
      <c r="B83" s="890"/>
      <c r="C83" s="891"/>
      <c r="D83" s="891"/>
      <c r="E83" s="891"/>
      <c r="F83" s="891"/>
      <c r="G83" s="891"/>
      <c r="H83" s="891"/>
      <c r="I83" s="891"/>
      <c r="J83" s="891"/>
      <c r="K83" s="891"/>
      <c r="L83" s="891"/>
      <c r="M83" s="891"/>
      <c r="N83" s="891"/>
      <c r="O83" s="891"/>
      <c r="P83" s="892"/>
      <c r="Q83" s="893"/>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c r="A84" s="212">
        <v>17</v>
      </c>
      <c r="B84" s="890"/>
      <c r="C84" s="891"/>
      <c r="D84" s="891"/>
      <c r="E84" s="891"/>
      <c r="F84" s="891"/>
      <c r="G84" s="891"/>
      <c r="H84" s="891"/>
      <c r="I84" s="891"/>
      <c r="J84" s="891"/>
      <c r="K84" s="891"/>
      <c r="L84" s="891"/>
      <c r="M84" s="891"/>
      <c r="N84" s="891"/>
      <c r="O84" s="891"/>
      <c r="P84" s="892"/>
      <c r="Q84" s="893"/>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c r="A85" s="212">
        <v>18</v>
      </c>
      <c r="B85" s="890"/>
      <c r="C85" s="891"/>
      <c r="D85" s="891"/>
      <c r="E85" s="891"/>
      <c r="F85" s="891"/>
      <c r="G85" s="891"/>
      <c r="H85" s="891"/>
      <c r="I85" s="891"/>
      <c r="J85" s="891"/>
      <c r="K85" s="891"/>
      <c r="L85" s="891"/>
      <c r="M85" s="891"/>
      <c r="N85" s="891"/>
      <c r="O85" s="891"/>
      <c r="P85" s="892"/>
      <c r="Q85" s="893"/>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c r="A86" s="212">
        <v>19</v>
      </c>
      <c r="B86" s="890"/>
      <c r="C86" s="891"/>
      <c r="D86" s="891"/>
      <c r="E86" s="891"/>
      <c r="F86" s="891"/>
      <c r="G86" s="891"/>
      <c r="H86" s="891"/>
      <c r="I86" s="891"/>
      <c r="J86" s="891"/>
      <c r="K86" s="891"/>
      <c r="L86" s="891"/>
      <c r="M86" s="891"/>
      <c r="N86" s="891"/>
      <c r="O86" s="891"/>
      <c r="P86" s="892"/>
      <c r="Q86" s="893"/>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c r="A88" s="215" t="s">
        <v>365</v>
      </c>
      <c r="B88" s="808" t="s">
        <v>393</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2853</v>
      </c>
      <c r="AG88" s="859"/>
      <c r="AH88" s="859"/>
      <c r="AI88" s="859"/>
      <c r="AJ88" s="859"/>
      <c r="AK88" s="856"/>
      <c r="AL88" s="856"/>
      <c r="AM88" s="856"/>
      <c r="AN88" s="856"/>
      <c r="AO88" s="856"/>
      <c r="AP88" s="859">
        <v>6046</v>
      </c>
      <c r="AQ88" s="859"/>
      <c r="AR88" s="859"/>
      <c r="AS88" s="859"/>
      <c r="AT88" s="859"/>
      <c r="AU88" s="859">
        <v>425</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394</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v>58</v>
      </c>
      <c r="CS102" s="867"/>
      <c r="CT102" s="867"/>
      <c r="CU102" s="867"/>
      <c r="CV102" s="910"/>
      <c r="CW102" s="909">
        <v>0</v>
      </c>
      <c r="CX102" s="867"/>
      <c r="CY102" s="867"/>
      <c r="CZ102" s="867"/>
      <c r="DA102" s="910"/>
      <c r="DB102" s="909">
        <v>0</v>
      </c>
      <c r="DC102" s="867"/>
      <c r="DD102" s="867"/>
      <c r="DE102" s="867"/>
      <c r="DF102" s="910"/>
      <c r="DG102" s="909">
        <v>0</v>
      </c>
      <c r="DH102" s="867"/>
      <c r="DI102" s="867"/>
      <c r="DJ102" s="867"/>
      <c r="DK102" s="910"/>
      <c r="DL102" s="909">
        <v>0</v>
      </c>
      <c r="DM102" s="867"/>
      <c r="DN102" s="867"/>
      <c r="DO102" s="867"/>
      <c r="DP102" s="910"/>
      <c r="DQ102" s="909">
        <v>0</v>
      </c>
      <c r="DR102" s="867"/>
      <c r="DS102" s="867"/>
      <c r="DT102" s="867"/>
      <c r="DU102" s="910"/>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395</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396</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399</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400</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933" t="s">
        <v>401</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402</v>
      </c>
      <c r="AB109" s="912"/>
      <c r="AC109" s="912"/>
      <c r="AD109" s="912"/>
      <c r="AE109" s="913"/>
      <c r="AF109" s="911" t="s">
        <v>283</v>
      </c>
      <c r="AG109" s="912"/>
      <c r="AH109" s="912"/>
      <c r="AI109" s="912"/>
      <c r="AJ109" s="913"/>
      <c r="AK109" s="911" t="s">
        <v>282</v>
      </c>
      <c r="AL109" s="912"/>
      <c r="AM109" s="912"/>
      <c r="AN109" s="912"/>
      <c r="AO109" s="913"/>
      <c r="AP109" s="911" t="s">
        <v>403</v>
      </c>
      <c r="AQ109" s="912"/>
      <c r="AR109" s="912"/>
      <c r="AS109" s="912"/>
      <c r="AT109" s="914"/>
      <c r="AU109" s="933" t="s">
        <v>401</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402</v>
      </c>
      <c r="BR109" s="912"/>
      <c r="BS109" s="912"/>
      <c r="BT109" s="912"/>
      <c r="BU109" s="913"/>
      <c r="BV109" s="911" t="s">
        <v>283</v>
      </c>
      <c r="BW109" s="912"/>
      <c r="BX109" s="912"/>
      <c r="BY109" s="912"/>
      <c r="BZ109" s="913"/>
      <c r="CA109" s="911" t="s">
        <v>282</v>
      </c>
      <c r="CB109" s="912"/>
      <c r="CC109" s="912"/>
      <c r="CD109" s="912"/>
      <c r="CE109" s="913"/>
      <c r="CF109" s="934" t="s">
        <v>403</v>
      </c>
      <c r="CG109" s="934"/>
      <c r="CH109" s="934"/>
      <c r="CI109" s="934"/>
      <c r="CJ109" s="934"/>
      <c r="CK109" s="911" t="s">
        <v>404</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402</v>
      </c>
      <c r="DH109" s="912"/>
      <c r="DI109" s="912"/>
      <c r="DJ109" s="912"/>
      <c r="DK109" s="913"/>
      <c r="DL109" s="911" t="s">
        <v>283</v>
      </c>
      <c r="DM109" s="912"/>
      <c r="DN109" s="912"/>
      <c r="DO109" s="912"/>
      <c r="DP109" s="913"/>
      <c r="DQ109" s="911" t="s">
        <v>282</v>
      </c>
      <c r="DR109" s="912"/>
      <c r="DS109" s="912"/>
      <c r="DT109" s="912"/>
      <c r="DU109" s="913"/>
      <c r="DV109" s="911" t="s">
        <v>403</v>
      </c>
      <c r="DW109" s="912"/>
      <c r="DX109" s="912"/>
      <c r="DY109" s="912"/>
      <c r="DZ109" s="914"/>
    </row>
    <row r="110" spans="1:131" s="197" customFormat="1" ht="26.25" customHeight="1">
      <c r="A110" s="915" t="s">
        <v>405</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1324344</v>
      </c>
      <c r="AB110" s="919"/>
      <c r="AC110" s="919"/>
      <c r="AD110" s="919"/>
      <c r="AE110" s="920"/>
      <c r="AF110" s="921">
        <v>1311731</v>
      </c>
      <c r="AG110" s="919"/>
      <c r="AH110" s="919"/>
      <c r="AI110" s="919"/>
      <c r="AJ110" s="920"/>
      <c r="AK110" s="921">
        <v>1251324</v>
      </c>
      <c r="AL110" s="919"/>
      <c r="AM110" s="919"/>
      <c r="AN110" s="919"/>
      <c r="AO110" s="920"/>
      <c r="AP110" s="922">
        <v>28.4</v>
      </c>
      <c r="AQ110" s="923"/>
      <c r="AR110" s="923"/>
      <c r="AS110" s="923"/>
      <c r="AT110" s="924"/>
      <c r="AU110" s="925" t="s">
        <v>60</v>
      </c>
      <c r="AV110" s="926"/>
      <c r="AW110" s="926"/>
      <c r="AX110" s="926"/>
      <c r="AY110" s="927"/>
      <c r="AZ110" s="969" t="s">
        <v>406</v>
      </c>
      <c r="BA110" s="916"/>
      <c r="BB110" s="916"/>
      <c r="BC110" s="916"/>
      <c r="BD110" s="916"/>
      <c r="BE110" s="916"/>
      <c r="BF110" s="916"/>
      <c r="BG110" s="916"/>
      <c r="BH110" s="916"/>
      <c r="BI110" s="916"/>
      <c r="BJ110" s="916"/>
      <c r="BK110" s="916"/>
      <c r="BL110" s="916"/>
      <c r="BM110" s="916"/>
      <c r="BN110" s="916"/>
      <c r="BO110" s="916"/>
      <c r="BP110" s="917"/>
      <c r="BQ110" s="955">
        <v>9516074</v>
      </c>
      <c r="BR110" s="956"/>
      <c r="BS110" s="956"/>
      <c r="BT110" s="956"/>
      <c r="BU110" s="956"/>
      <c r="BV110" s="956">
        <v>8622853</v>
      </c>
      <c r="BW110" s="956"/>
      <c r="BX110" s="956"/>
      <c r="BY110" s="956"/>
      <c r="BZ110" s="956"/>
      <c r="CA110" s="956">
        <v>7810715</v>
      </c>
      <c r="CB110" s="956"/>
      <c r="CC110" s="956"/>
      <c r="CD110" s="956"/>
      <c r="CE110" s="956"/>
      <c r="CF110" s="970">
        <v>177</v>
      </c>
      <c r="CG110" s="971"/>
      <c r="CH110" s="971"/>
      <c r="CI110" s="971"/>
      <c r="CJ110" s="971"/>
      <c r="CK110" s="972" t="s">
        <v>407</v>
      </c>
      <c r="CL110" s="973"/>
      <c r="CM110" s="952" t="s">
        <v>408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409</v>
      </c>
      <c r="DH110" s="956"/>
      <c r="DI110" s="956"/>
      <c r="DJ110" s="956"/>
      <c r="DK110" s="956"/>
      <c r="DL110" s="956" t="s">
        <v>409</v>
      </c>
      <c r="DM110" s="956"/>
      <c r="DN110" s="956"/>
      <c r="DO110" s="956"/>
      <c r="DP110" s="956"/>
      <c r="DQ110" s="956" t="s">
        <v>409</v>
      </c>
      <c r="DR110" s="956"/>
      <c r="DS110" s="956"/>
      <c r="DT110" s="956"/>
      <c r="DU110" s="956"/>
      <c r="DV110" s="957" t="s">
        <v>409</v>
      </c>
      <c r="DW110" s="957"/>
      <c r="DX110" s="957"/>
      <c r="DY110" s="957"/>
      <c r="DZ110" s="958"/>
    </row>
    <row r="111" spans="1:131" s="197" customFormat="1" ht="26.25" customHeight="1">
      <c r="A111" s="959" t="s">
        <v>410</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411</v>
      </c>
      <c r="AB111" s="963"/>
      <c r="AC111" s="963"/>
      <c r="AD111" s="963"/>
      <c r="AE111" s="964"/>
      <c r="AF111" s="965" t="s">
        <v>411</v>
      </c>
      <c r="AG111" s="963"/>
      <c r="AH111" s="963"/>
      <c r="AI111" s="963"/>
      <c r="AJ111" s="964"/>
      <c r="AK111" s="965" t="s">
        <v>411</v>
      </c>
      <c r="AL111" s="963"/>
      <c r="AM111" s="963"/>
      <c r="AN111" s="963"/>
      <c r="AO111" s="964"/>
      <c r="AP111" s="966" t="s">
        <v>411</v>
      </c>
      <c r="AQ111" s="967"/>
      <c r="AR111" s="967"/>
      <c r="AS111" s="967"/>
      <c r="AT111" s="968"/>
      <c r="AU111" s="928"/>
      <c r="AV111" s="929"/>
      <c r="AW111" s="929"/>
      <c r="AX111" s="929"/>
      <c r="AY111" s="930"/>
      <c r="AZ111" s="978" t="s">
        <v>412</v>
      </c>
      <c r="BA111" s="979"/>
      <c r="BB111" s="979"/>
      <c r="BC111" s="979"/>
      <c r="BD111" s="979"/>
      <c r="BE111" s="979"/>
      <c r="BF111" s="979"/>
      <c r="BG111" s="979"/>
      <c r="BH111" s="979"/>
      <c r="BI111" s="979"/>
      <c r="BJ111" s="979"/>
      <c r="BK111" s="979"/>
      <c r="BL111" s="979"/>
      <c r="BM111" s="979"/>
      <c r="BN111" s="979"/>
      <c r="BO111" s="979"/>
      <c r="BP111" s="980"/>
      <c r="BQ111" s="948" t="s">
        <v>409</v>
      </c>
      <c r="BR111" s="949"/>
      <c r="BS111" s="949"/>
      <c r="BT111" s="949"/>
      <c r="BU111" s="949"/>
      <c r="BV111" s="949" t="s">
        <v>409</v>
      </c>
      <c r="BW111" s="949"/>
      <c r="BX111" s="949"/>
      <c r="BY111" s="949"/>
      <c r="BZ111" s="949"/>
      <c r="CA111" s="949" t="s">
        <v>409</v>
      </c>
      <c r="CB111" s="949"/>
      <c r="CC111" s="949"/>
      <c r="CD111" s="949"/>
      <c r="CE111" s="949"/>
      <c r="CF111" s="943" t="s">
        <v>409</v>
      </c>
      <c r="CG111" s="944"/>
      <c r="CH111" s="944"/>
      <c r="CI111" s="944"/>
      <c r="CJ111" s="944"/>
      <c r="CK111" s="974"/>
      <c r="CL111" s="975"/>
      <c r="CM111" s="945" t="s">
        <v>413</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409</v>
      </c>
      <c r="DH111" s="949"/>
      <c r="DI111" s="949"/>
      <c r="DJ111" s="949"/>
      <c r="DK111" s="949"/>
      <c r="DL111" s="949" t="s">
        <v>409</v>
      </c>
      <c r="DM111" s="949"/>
      <c r="DN111" s="949"/>
      <c r="DO111" s="949"/>
      <c r="DP111" s="949"/>
      <c r="DQ111" s="949" t="s">
        <v>409</v>
      </c>
      <c r="DR111" s="949"/>
      <c r="DS111" s="949"/>
      <c r="DT111" s="949"/>
      <c r="DU111" s="949"/>
      <c r="DV111" s="950" t="s">
        <v>409</v>
      </c>
      <c r="DW111" s="950"/>
      <c r="DX111" s="950"/>
      <c r="DY111" s="950"/>
      <c r="DZ111" s="951"/>
    </row>
    <row r="112" spans="1:131" s="197" customFormat="1" ht="26.25" customHeight="1">
      <c r="A112" s="981" t="s">
        <v>414</v>
      </c>
      <c r="B112" s="982"/>
      <c r="C112" s="979" t="s">
        <v>415</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108</v>
      </c>
      <c r="AB112" s="988"/>
      <c r="AC112" s="988"/>
      <c r="AD112" s="988"/>
      <c r="AE112" s="989"/>
      <c r="AF112" s="990" t="s">
        <v>108</v>
      </c>
      <c r="AG112" s="988"/>
      <c r="AH112" s="988"/>
      <c r="AI112" s="988"/>
      <c r="AJ112" s="989"/>
      <c r="AK112" s="990" t="s">
        <v>108</v>
      </c>
      <c r="AL112" s="988"/>
      <c r="AM112" s="988"/>
      <c r="AN112" s="988"/>
      <c r="AO112" s="989"/>
      <c r="AP112" s="991" t="s">
        <v>108</v>
      </c>
      <c r="AQ112" s="992"/>
      <c r="AR112" s="992"/>
      <c r="AS112" s="992"/>
      <c r="AT112" s="993"/>
      <c r="AU112" s="928"/>
      <c r="AV112" s="929"/>
      <c r="AW112" s="929"/>
      <c r="AX112" s="929"/>
      <c r="AY112" s="930"/>
      <c r="AZ112" s="978" t="s">
        <v>416</v>
      </c>
      <c r="BA112" s="979"/>
      <c r="BB112" s="979"/>
      <c r="BC112" s="979"/>
      <c r="BD112" s="979"/>
      <c r="BE112" s="979"/>
      <c r="BF112" s="979"/>
      <c r="BG112" s="979"/>
      <c r="BH112" s="979"/>
      <c r="BI112" s="979"/>
      <c r="BJ112" s="979"/>
      <c r="BK112" s="979"/>
      <c r="BL112" s="979"/>
      <c r="BM112" s="979"/>
      <c r="BN112" s="979"/>
      <c r="BO112" s="979"/>
      <c r="BP112" s="980"/>
      <c r="BQ112" s="948">
        <v>3717990</v>
      </c>
      <c r="BR112" s="949"/>
      <c r="BS112" s="949"/>
      <c r="BT112" s="949"/>
      <c r="BU112" s="949"/>
      <c r="BV112" s="949">
        <v>3406606</v>
      </c>
      <c r="BW112" s="949"/>
      <c r="BX112" s="949"/>
      <c r="BY112" s="949"/>
      <c r="BZ112" s="949"/>
      <c r="CA112" s="949">
        <v>3064159</v>
      </c>
      <c r="CB112" s="949"/>
      <c r="CC112" s="949"/>
      <c r="CD112" s="949"/>
      <c r="CE112" s="949"/>
      <c r="CF112" s="943">
        <v>69.5</v>
      </c>
      <c r="CG112" s="944"/>
      <c r="CH112" s="944"/>
      <c r="CI112" s="944"/>
      <c r="CJ112" s="944"/>
      <c r="CK112" s="974"/>
      <c r="CL112" s="975"/>
      <c r="CM112" s="945" t="s">
        <v>417</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108</v>
      </c>
      <c r="DH112" s="949"/>
      <c r="DI112" s="949"/>
      <c r="DJ112" s="949"/>
      <c r="DK112" s="949"/>
      <c r="DL112" s="949" t="s">
        <v>108</v>
      </c>
      <c r="DM112" s="949"/>
      <c r="DN112" s="949"/>
      <c r="DO112" s="949"/>
      <c r="DP112" s="949"/>
      <c r="DQ112" s="949" t="s">
        <v>108</v>
      </c>
      <c r="DR112" s="949"/>
      <c r="DS112" s="949"/>
      <c r="DT112" s="949"/>
      <c r="DU112" s="949"/>
      <c r="DV112" s="950" t="s">
        <v>108</v>
      </c>
      <c r="DW112" s="950"/>
      <c r="DX112" s="950"/>
      <c r="DY112" s="950"/>
      <c r="DZ112" s="951"/>
    </row>
    <row r="113" spans="1:130" s="197" customFormat="1" ht="26.25" customHeight="1">
      <c r="A113" s="983"/>
      <c r="B113" s="984"/>
      <c r="C113" s="979" t="s">
        <v>418</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427060</v>
      </c>
      <c r="AB113" s="963"/>
      <c r="AC113" s="963"/>
      <c r="AD113" s="963"/>
      <c r="AE113" s="964"/>
      <c r="AF113" s="965">
        <v>413279</v>
      </c>
      <c r="AG113" s="963"/>
      <c r="AH113" s="963"/>
      <c r="AI113" s="963"/>
      <c r="AJ113" s="964"/>
      <c r="AK113" s="965">
        <v>386989</v>
      </c>
      <c r="AL113" s="963"/>
      <c r="AM113" s="963"/>
      <c r="AN113" s="963"/>
      <c r="AO113" s="964"/>
      <c r="AP113" s="966">
        <v>8.8000000000000007</v>
      </c>
      <c r="AQ113" s="967"/>
      <c r="AR113" s="967"/>
      <c r="AS113" s="967"/>
      <c r="AT113" s="968"/>
      <c r="AU113" s="928"/>
      <c r="AV113" s="929"/>
      <c r="AW113" s="929"/>
      <c r="AX113" s="929"/>
      <c r="AY113" s="930"/>
      <c r="AZ113" s="978" t="s">
        <v>419</v>
      </c>
      <c r="BA113" s="979"/>
      <c r="BB113" s="979"/>
      <c r="BC113" s="979"/>
      <c r="BD113" s="979"/>
      <c r="BE113" s="979"/>
      <c r="BF113" s="979"/>
      <c r="BG113" s="979"/>
      <c r="BH113" s="979"/>
      <c r="BI113" s="979"/>
      <c r="BJ113" s="979"/>
      <c r="BK113" s="979"/>
      <c r="BL113" s="979"/>
      <c r="BM113" s="979"/>
      <c r="BN113" s="979"/>
      <c r="BO113" s="979"/>
      <c r="BP113" s="980"/>
      <c r="BQ113" s="948">
        <v>280086</v>
      </c>
      <c r="BR113" s="949"/>
      <c r="BS113" s="949"/>
      <c r="BT113" s="949"/>
      <c r="BU113" s="949"/>
      <c r="BV113" s="949">
        <v>327951</v>
      </c>
      <c r="BW113" s="949"/>
      <c r="BX113" s="949"/>
      <c r="BY113" s="949"/>
      <c r="BZ113" s="949"/>
      <c r="CA113" s="949">
        <v>425543</v>
      </c>
      <c r="CB113" s="949"/>
      <c r="CC113" s="949"/>
      <c r="CD113" s="949"/>
      <c r="CE113" s="949"/>
      <c r="CF113" s="943">
        <v>9.6</v>
      </c>
      <c r="CG113" s="944"/>
      <c r="CH113" s="944"/>
      <c r="CI113" s="944"/>
      <c r="CJ113" s="944"/>
      <c r="CK113" s="974"/>
      <c r="CL113" s="975"/>
      <c r="CM113" s="945" t="s">
        <v>420</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108</v>
      </c>
      <c r="DH113" s="988"/>
      <c r="DI113" s="988"/>
      <c r="DJ113" s="988"/>
      <c r="DK113" s="989"/>
      <c r="DL113" s="990" t="s">
        <v>108</v>
      </c>
      <c r="DM113" s="988"/>
      <c r="DN113" s="988"/>
      <c r="DO113" s="988"/>
      <c r="DP113" s="989"/>
      <c r="DQ113" s="990" t="s">
        <v>108</v>
      </c>
      <c r="DR113" s="988"/>
      <c r="DS113" s="988"/>
      <c r="DT113" s="988"/>
      <c r="DU113" s="989"/>
      <c r="DV113" s="991" t="s">
        <v>108</v>
      </c>
      <c r="DW113" s="992"/>
      <c r="DX113" s="992"/>
      <c r="DY113" s="992"/>
      <c r="DZ113" s="993"/>
    </row>
    <row r="114" spans="1:130" s="197" customFormat="1" ht="26.25" customHeight="1">
      <c r="A114" s="983"/>
      <c r="B114" s="984"/>
      <c r="C114" s="979" t="s">
        <v>421</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53145</v>
      </c>
      <c r="AB114" s="988"/>
      <c r="AC114" s="988"/>
      <c r="AD114" s="988"/>
      <c r="AE114" s="989"/>
      <c r="AF114" s="990">
        <v>50994</v>
      </c>
      <c r="AG114" s="988"/>
      <c r="AH114" s="988"/>
      <c r="AI114" s="988"/>
      <c r="AJ114" s="989"/>
      <c r="AK114" s="990">
        <v>46463</v>
      </c>
      <c r="AL114" s="988"/>
      <c r="AM114" s="988"/>
      <c r="AN114" s="988"/>
      <c r="AO114" s="989"/>
      <c r="AP114" s="991">
        <v>1.1000000000000001</v>
      </c>
      <c r="AQ114" s="992"/>
      <c r="AR114" s="992"/>
      <c r="AS114" s="992"/>
      <c r="AT114" s="993"/>
      <c r="AU114" s="928"/>
      <c r="AV114" s="929"/>
      <c r="AW114" s="929"/>
      <c r="AX114" s="929"/>
      <c r="AY114" s="930"/>
      <c r="AZ114" s="978" t="s">
        <v>422</v>
      </c>
      <c r="BA114" s="979"/>
      <c r="BB114" s="979"/>
      <c r="BC114" s="979"/>
      <c r="BD114" s="979"/>
      <c r="BE114" s="979"/>
      <c r="BF114" s="979"/>
      <c r="BG114" s="979"/>
      <c r="BH114" s="979"/>
      <c r="BI114" s="979"/>
      <c r="BJ114" s="979"/>
      <c r="BK114" s="979"/>
      <c r="BL114" s="979"/>
      <c r="BM114" s="979"/>
      <c r="BN114" s="979"/>
      <c r="BO114" s="979"/>
      <c r="BP114" s="980"/>
      <c r="BQ114" s="948">
        <v>1709068</v>
      </c>
      <c r="BR114" s="949"/>
      <c r="BS114" s="949"/>
      <c r="BT114" s="949"/>
      <c r="BU114" s="949"/>
      <c r="BV114" s="949">
        <v>1610289</v>
      </c>
      <c r="BW114" s="949"/>
      <c r="BX114" s="949"/>
      <c r="BY114" s="949"/>
      <c r="BZ114" s="949"/>
      <c r="CA114" s="949">
        <v>1550027</v>
      </c>
      <c r="CB114" s="949"/>
      <c r="CC114" s="949"/>
      <c r="CD114" s="949"/>
      <c r="CE114" s="949"/>
      <c r="CF114" s="943">
        <v>35.1</v>
      </c>
      <c r="CG114" s="944"/>
      <c r="CH114" s="944"/>
      <c r="CI114" s="944"/>
      <c r="CJ114" s="944"/>
      <c r="CK114" s="974"/>
      <c r="CL114" s="975"/>
      <c r="CM114" s="945" t="s">
        <v>423</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108</v>
      </c>
      <c r="DH114" s="988"/>
      <c r="DI114" s="988"/>
      <c r="DJ114" s="988"/>
      <c r="DK114" s="989"/>
      <c r="DL114" s="990" t="s">
        <v>108</v>
      </c>
      <c r="DM114" s="988"/>
      <c r="DN114" s="988"/>
      <c r="DO114" s="988"/>
      <c r="DP114" s="989"/>
      <c r="DQ114" s="990" t="s">
        <v>108</v>
      </c>
      <c r="DR114" s="988"/>
      <c r="DS114" s="988"/>
      <c r="DT114" s="988"/>
      <c r="DU114" s="989"/>
      <c r="DV114" s="991" t="s">
        <v>108</v>
      </c>
      <c r="DW114" s="992"/>
      <c r="DX114" s="992"/>
      <c r="DY114" s="992"/>
      <c r="DZ114" s="993"/>
    </row>
    <row r="115" spans="1:130" s="197" customFormat="1" ht="26.25" customHeight="1">
      <c r="A115" s="983"/>
      <c r="B115" s="984"/>
      <c r="C115" s="979" t="s">
        <v>424</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108</v>
      </c>
      <c r="AB115" s="963"/>
      <c r="AC115" s="963"/>
      <c r="AD115" s="963"/>
      <c r="AE115" s="964"/>
      <c r="AF115" s="965" t="s">
        <v>108</v>
      </c>
      <c r="AG115" s="963"/>
      <c r="AH115" s="963"/>
      <c r="AI115" s="963"/>
      <c r="AJ115" s="964"/>
      <c r="AK115" s="965" t="s">
        <v>108</v>
      </c>
      <c r="AL115" s="963"/>
      <c r="AM115" s="963"/>
      <c r="AN115" s="963"/>
      <c r="AO115" s="964"/>
      <c r="AP115" s="966" t="s">
        <v>108</v>
      </c>
      <c r="AQ115" s="967"/>
      <c r="AR115" s="967"/>
      <c r="AS115" s="967"/>
      <c r="AT115" s="968"/>
      <c r="AU115" s="928"/>
      <c r="AV115" s="929"/>
      <c r="AW115" s="929"/>
      <c r="AX115" s="929"/>
      <c r="AY115" s="930"/>
      <c r="AZ115" s="978" t="s">
        <v>425</v>
      </c>
      <c r="BA115" s="979"/>
      <c r="BB115" s="979"/>
      <c r="BC115" s="979"/>
      <c r="BD115" s="979"/>
      <c r="BE115" s="979"/>
      <c r="BF115" s="979"/>
      <c r="BG115" s="979"/>
      <c r="BH115" s="979"/>
      <c r="BI115" s="979"/>
      <c r="BJ115" s="979"/>
      <c r="BK115" s="979"/>
      <c r="BL115" s="979"/>
      <c r="BM115" s="979"/>
      <c r="BN115" s="979"/>
      <c r="BO115" s="979"/>
      <c r="BP115" s="980"/>
      <c r="BQ115" s="948" t="s">
        <v>108</v>
      </c>
      <c r="BR115" s="949"/>
      <c r="BS115" s="949"/>
      <c r="BT115" s="949"/>
      <c r="BU115" s="949"/>
      <c r="BV115" s="949" t="s">
        <v>108</v>
      </c>
      <c r="BW115" s="949"/>
      <c r="BX115" s="949"/>
      <c r="BY115" s="949"/>
      <c r="BZ115" s="949"/>
      <c r="CA115" s="949" t="s">
        <v>108</v>
      </c>
      <c r="CB115" s="949"/>
      <c r="CC115" s="949"/>
      <c r="CD115" s="949"/>
      <c r="CE115" s="949"/>
      <c r="CF115" s="943" t="s">
        <v>108</v>
      </c>
      <c r="CG115" s="944"/>
      <c r="CH115" s="944"/>
      <c r="CI115" s="944"/>
      <c r="CJ115" s="944"/>
      <c r="CK115" s="974"/>
      <c r="CL115" s="975"/>
      <c r="CM115" s="978" t="s">
        <v>426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108</v>
      </c>
      <c r="DH115" s="988"/>
      <c r="DI115" s="988"/>
      <c r="DJ115" s="988"/>
      <c r="DK115" s="989"/>
      <c r="DL115" s="990" t="s">
        <v>108</v>
      </c>
      <c r="DM115" s="988"/>
      <c r="DN115" s="988"/>
      <c r="DO115" s="988"/>
      <c r="DP115" s="989"/>
      <c r="DQ115" s="990" t="s">
        <v>108</v>
      </c>
      <c r="DR115" s="988"/>
      <c r="DS115" s="988"/>
      <c r="DT115" s="988"/>
      <c r="DU115" s="989"/>
      <c r="DV115" s="991" t="s">
        <v>108</v>
      </c>
      <c r="DW115" s="992"/>
      <c r="DX115" s="992"/>
      <c r="DY115" s="992"/>
      <c r="DZ115" s="993"/>
    </row>
    <row r="116" spans="1:130" s="197" customFormat="1" ht="26.25" customHeight="1">
      <c r="A116" s="985"/>
      <c r="B116" s="986"/>
      <c r="C116" s="1000" t="s">
        <v>427</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108</v>
      </c>
      <c r="AB116" s="988"/>
      <c r="AC116" s="988"/>
      <c r="AD116" s="988"/>
      <c r="AE116" s="989"/>
      <c r="AF116" s="990" t="s">
        <v>108</v>
      </c>
      <c r="AG116" s="988"/>
      <c r="AH116" s="988"/>
      <c r="AI116" s="988"/>
      <c r="AJ116" s="989"/>
      <c r="AK116" s="990" t="s">
        <v>108</v>
      </c>
      <c r="AL116" s="988"/>
      <c r="AM116" s="988"/>
      <c r="AN116" s="988"/>
      <c r="AO116" s="989"/>
      <c r="AP116" s="991" t="s">
        <v>108</v>
      </c>
      <c r="AQ116" s="992"/>
      <c r="AR116" s="992"/>
      <c r="AS116" s="992"/>
      <c r="AT116" s="993"/>
      <c r="AU116" s="928"/>
      <c r="AV116" s="929"/>
      <c r="AW116" s="929"/>
      <c r="AX116" s="929"/>
      <c r="AY116" s="930"/>
      <c r="AZ116" s="978" t="s">
        <v>428</v>
      </c>
      <c r="BA116" s="979"/>
      <c r="BB116" s="979"/>
      <c r="BC116" s="979"/>
      <c r="BD116" s="979"/>
      <c r="BE116" s="979"/>
      <c r="BF116" s="979"/>
      <c r="BG116" s="979"/>
      <c r="BH116" s="979"/>
      <c r="BI116" s="979"/>
      <c r="BJ116" s="979"/>
      <c r="BK116" s="979"/>
      <c r="BL116" s="979"/>
      <c r="BM116" s="979"/>
      <c r="BN116" s="979"/>
      <c r="BO116" s="979"/>
      <c r="BP116" s="980"/>
      <c r="BQ116" s="948" t="s">
        <v>108</v>
      </c>
      <c r="BR116" s="949"/>
      <c r="BS116" s="949"/>
      <c r="BT116" s="949"/>
      <c r="BU116" s="949"/>
      <c r="BV116" s="949" t="s">
        <v>108</v>
      </c>
      <c r="BW116" s="949"/>
      <c r="BX116" s="949"/>
      <c r="BY116" s="949"/>
      <c r="BZ116" s="949"/>
      <c r="CA116" s="949" t="s">
        <v>108</v>
      </c>
      <c r="CB116" s="949"/>
      <c r="CC116" s="949"/>
      <c r="CD116" s="949"/>
      <c r="CE116" s="949"/>
      <c r="CF116" s="943" t="s">
        <v>108</v>
      </c>
      <c r="CG116" s="944"/>
      <c r="CH116" s="944"/>
      <c r="CI116" s="944"/>
      <c r="CJ116" s="944"/>
      <c r="CK116" s="974"/>
      <c r="CL116" s="975"/>
      <c r="CM116" s="945" t="s">
        <v>429</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108</v>
      </c>
      <c r="DH116" s="988"/>
      <c r="DI116" s="988"/>
      <c r="DJ116" s="988"/>
      <c r="DK116" s="989"/>
      <c r="DL116" s="990" t="s">
        <v>108</v>
      </c>
      <c r="DM116" s="988"/>
      <c r="DN116" s="988"/>
      <c r="DO116" s="988"/>
      <c r="DP116" s="989"/>
      <c r="DQ116" s="990" t="s">
        <v>108</v>
      </c>
      <c r="DR116" s="988"/>
      <c r="DS116" s="988"/>
      <c r="DT116" s="988"/>
      <c r="DU116" s="989"/>
      <c r="DV116" s="991" t="s">
        <v>108</v>
      </c>
      <c r="DW116" s="992"/>
      <c r="DX116" s="992"/>
      <c r="DY116" s="992"/>
      <c r="DZ116" s="993"/>
    </row>
    <row r="117" spans="1:130" s="197" customFormat="1" ht="26.25" customHeight="1">
      <c r="A117" s="933" t="s">
        <v>166</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430</v>
      </c>
      <c r="Z117" s="913"/>
      <c r="AA117" s="1025">
        <v>1804549</v>
      </c>
      <c r="AB117" s="995"/>
      <c r="AC117" s="995"/>
      <c r="AD117" s="995"/>
      <c r="AE117" s="996"/>
      <c r="AF117" s="994">
        <v>1776004</v>
      </c>
      <c r="AG117" s="995"/>
      <c r="AH117" s="995"/>
      <c r="AI117" s="995"/>
      <c r="AJ117" s="996"/>
      <c r="AK117" s="994">
        <v>1684776</v>
      </c>
      <c r="AL117" s="995"/>
      <c r="AM117" s="995"/>
      <c r="AN117" s="995"/>
      <c r="AO117" s="996"/>
      <c r="AP117" s="997"/>
      <c r="AQ117" s="998"/>
      <c r="AR117" s="998"/>
      <c r="AS117" s="998"/>
      <c r="AT117" s="999"/>
      <c r="AU117" s="928"/>
      <c r="AV117" s="929"/>
      <c r="AW117" s="929"/>
      <c r="AX117" s="929"/>
      <c r="AY117" s="930"/>
      <c r="AZ117" s="1024" t="s">
        <v>431</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432</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c r="A118" s="933" t="s">
        <v>404</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402</v>
      </c>
      <c r="AB118" s="912"/>
      <c r="AC118" s="912"/>
      <c r="AD118" s="912"/>
      <c r="AE118" s="913"/>
      <c r="AF118" s="911" t="s">
        <v>283</v>
      </c>
      <c r="AG118" s="912"/>
      <c r="AH118" s="912"/>
      <c r="AI118" s="912"/>
      <c r="AJ118" s="913"/>
      <c r="AK118" s="911" t="s">
        <v>282</v>
      </c>
      <c r="AL118" s="912"/>
      <c r="AM118" s="912"/>
      <c r="AN118" s="912"/>
      <c r="AO118" s="913"/>
      <c r="AP118" s="1019" t="s">
        <v>403</v>
      </c>
      <c r="AQ118" s="1020"/>
      <c r="AR118" s="1020"/>
      <c r="AS118" s="1020"/>
      <c r="AT118" s="1021"/>
      <c r="AU118" s="931"/>
      <c r="AV118" s="932"/>
      <c r="AW118" s="932"/>
      <c r="AX118" s="932"/>
      <c r="AY118" s="932"/>
      <c r="AZ118" s="228" t="s">
        <v>166</v>
      </c>
      <c r="BA118" s="228"/>
      <c r="BB118" s="228"/>
      <c r="BC118" s="228"/>
      <c r="BD118" s="228"/>
      <c r="BE118" s="228"/>
      <c r="BF118" s="228"/>
      <c r="BG118" s="228"/>
      <c r="BH118" s="228"/>
      <c r="BI118" s="228"/>
      <c r="BJ118" s="228"/>
      <c r="BK118" s="228"/>
      <c r="BL118" s="228"/>
      <c r="BM118" s="228"/>
      <c r="BN118" s="228"/>
      <c r="BO118" s="1022" t="s">
        <v>433</v>
      </c>
      <c r="BP118" s="1023"/>
      <c r="BQ118" s="1014">
        <v>15223218</v>
      </c>
      <c r="BR118" s="1015"/>
      <c r="BS118" s="1015"/>
      <c r="BT118" s="1015"/>
      <c r="BU118" s="1015"/>
      <c r="BV118" s="1015">
        <v>13967699</v>
      </c>
      <c r="BW118" s="1015"/>
      <c r="BX118" s="1015"/>
      <c r="BY118" s="1015"/>
      <c r="BZ118" s="1015"/>
      <c r="CA118" s="1015">
        <v>12850444</v>
      </c>
      <c r="CB118" s="1015"/>
      <c r="CC118" s="1015"/>
      <c r="CD118" s="1015"/>
      <c r="CE118" s="1015"/>
      <c r="CF118" s="1016"/>
      <c r="CG118" s="1017"/>
      <c r="CH118" s="1017"/>
      <c r="CI118" s="1017"/>
      <c r="CJ118" s="1018"/>
      <c r="CK118" s="974"/>
      <c r="CL118" s="975"/>
      <c r="CM118" s="945" t="s">
        <v>434</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c r="A119" s="1003" t="s">
        <v>407</v>
      </c>
      <c r="B119" s="973"/>
      <c r="C119" s="952" t="s">
        <v>408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435</v>
      </c>
      <c r="AV119" s="1007"/>
      <c r="AW119" s="1007"/>
      <c r="AX119" s="1007"/>
      <c r="AY119" s="1008"/>
      <c r="AZ119" s="969" t="s">
        <v>436</v>
      </c>
      <c r="BA119" s="916"/>
      <c r="BB119" s="916"/>
      <c r="BC119" s="916"/>
      <c r="BD119" s="916"/>
      <c r="BE119" s="916"/>
      <c r="BF119" s="916"/>
      <c r="BG119" s="916"/>
      <c r="BH119" s="916"/>
      <c r="BI119" s="916"/>
      <c r="BJ119" s="916"/>
      <c r="BK119" s="916"/>
      <c r="BL119" s="916"/>
      <c r="BM119" s="916"/>
      <c r="BN119" s="916"/>
      <c r="BO119" s="916"/>
      <c r="BP119" s="917"/>
      <c r="BQ119" s="955">
        <v>3555786</v>
      </c>
      <c r="BR119" s="956"/>
      <c r="BS119" s="956"/>
      <c r="BT119" s="956"/>
      <c r="BU119" s="956"/>
      <c r="BV119" s="956">
        <v>3317559</v>
      </c>
      <c r="BW119" s="956"/>
      <c r="BX119" s="956"/>
      <c r="BY119" s="956"/>
      <c r="BZ119" s="956"/>
      <c r="CA119" s="956">
        <v>3494964</v>
      </c>
      <c r="CB119" s="956"/>
      <c r="CC119" s="956"/>
      <c r="CD119" s="956"/>
      <c r="CE119" s="956"/>
      <c r="CF119" s="970">
        <v>79.2</v>
      </c>
      <c r="CG119" s="971"/>
      <c r="CH119" s="971"/>
      <c r="CI119" s="971"/>
      <c r="CJ119" s="971"/>
      <c r="CK119" s="976"/>
      <c r="CL119" s="977"/>
      <c r="CM119" s="1033" t="s">
        <v>437</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108</v>
      </c>
      <c r="DH119" s="1027"/>
      <c r="DI119" s="1027"/>
      <c r="DJ119" s="1027"/>
      <c r="DK119" s="1028"/>
      <c r="DL119" s="1029" t="s">
        <v>108</v>
      </c>
      <c r="DM119" s="1027"/>
      <c r="DN119" s="1027"/>
      <c r="DO119" s="1027"/>
      <c r="DP119" s="1028"/>
      <c r="DQ119" s="1029" t="s">
        <v>108</v>
      </c>
      <c r="DR119" s="1027"/>
      <c r="DS119" s="1027"/>
      <c r="DT119" s="1027"/>
      <c r="DU119" s="1028"/>
      <c r="DV119" s="1030" t="s">
        <v>108</v>
      </c>
      <c r="DW119" s="1031"/>
      <c r="DX119" s="1031"/>
      <c r="DY119" s="1031"/>
      <c r="DZ119" s="1032"/>
    </row>
    <row r="120" spans="1:130" s="197" customFormat="1" ht="26.25" customHeight="1">
      <c r="A120" s="1004"/>
      <c r="B120" s="975"/>
      <c r="C120" s="945" t="s">
        <v>413</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438</v>
      </c>
      <c r="BA120" s="979"/>
      <c r="BB120" s="979"/>
      <c r="BC120" s="979"/>
      <c r="BD120" s="979"/>
      <c r="BE120" s="979"/>
      <c r="BF120" s="979"/>
      <c r="BG120" s="979"/>
      <c r="BH120" s="979"/>
      <c r="BI120" s="979"/>
      <c r="BJ120" s="979"/>
      <c r="BK120" s="979"/>
      <c r="BL120" s="979"/>
      <c r="BM120" s="979"/>
      <c r="BN120" s="979"/>
      <c r="BO120" s="979"/>
      <c r="BP120" s="980"/>
      <c r="BQ120" s="948">
        <v>9203</v>
      </c>
      <c r="BR120" s="949"/>
      <c r="BS120" s="949"/>
      <c r="BT120" s="949"/>
      <c r="BU120" s="949"/>
      <c r="BV120" s="949">
        <v>7724</v>
      </c>
      <c r="BW120" s="949"/>
      <c r="BX120" s="949"/>
      <c r="BY120" s="949"/>
      <c r="BZ120" s="949"/>
      <c r="CA120" s="949">
        <v>5914</v>
      </c>
      <c r="CB120" s="949"/>
      <c r="CC120" s="949"/>
      <c r="CD120" s="949"/>
      <c r="CE120" s="949"/>
      <c r="CF120" s="943">
        <v>0.1</v>
      </c>
      <c r="CG120" s="944"/>
      <c r="CH120" s="944"/>
      <c r="CI120" s="944"/>
      <c r="CJ120" s="944"/>
      <c r="CK120" s="1042" t="s">
        <v>439</v>
      </c>
      <c r="CL120" s="1043"/>
      <c r="CM120" s="1043"/>
      <c r="CN120" s="1043"/>
      <c r="CO120" s="1044"/>
      <c r="CP120" s="1050" t="s">
        <v>440</v>
      </c>
      <c r="CQ120" s="1051"/>
      <c r="CR120" s="1051"/>
      <c r="CS120" s="1051"/>
      <c r="CT120" s="1051"/>
      <c r="CU120" s="1051"/>
      <c r="CV120" s="1051"/>
      <c r="CW120" s="1051"/>
      <c r="CX120" s="1051"/>
      <c r="CY120" s="1051"/>
      <c r="CZ120" s="1051"/>
      <c r="DA120" s="1051"/>
      <c r="DB120" s="1051"/>
      <c r="DC120" s="1051"/>
      <c r="DD120" s="1051"/>
      <c r="DE120" s="1051"/>
      <c r="DF120" s="1052"/>
      <c r="DG120" s="955">
        <v>1707351</v>
      </c>
      <c r="DH120" s="956"/>
      <c r="DI120" s="956"/>
      <c r="DJ120" s="956"/>
      <c r="DK120" s="956"/>
      <c r="DL120" s="956">
        <v>1543571</v>
      </c>
      <c r="DM120" s="956"/>
      <c r="DN120" s="956"/>
      <c r="DO120" s="956"/>
      <c r="DP120" s="956"/>
      <c r="DQ120" s="956">
        <v>1397676</v>
      </c>
      <c r="DR120" s="956"/>
      <c r="DS120" s="956"/>
      <c r="DT120" s="956"/>
      <c r="DU120" s="956"/>
      <c r="DV120" s="957">
        <v>31.7</v>
      </c>
      <c r="DW120" s="957"/>
      <c r="DX120" s="957"/>
      <c r="DY120" s="957"/>
      <c r="DZ120" s="958"/>
    </row>
    <row r="121" spans="1:130" s="197" customFormat="1" ht="26.25" customHeight="1">
      <c r="A121" s="1004"/>
      <c r="B121" s="975"/>
      <c r="C121" s="1039" t="s">
        <v>441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108</v>
      </c>
      <c r="AB121" s="988"/>
      <c r="AC121" s="988"/>
      <c r="AD121" s="988"/>
      <c r="AE121" s="989"/>
      <c r="AF121" s="990" t="s">
        <v>108</v>
      </c>
      <c r="AG121" s="988"/>
      <c r="AH121" s="988"/>
      <c r="AI121" s="988"/>
      <c r="AJ121" s="989"/>
      <c r="AK121" s="990" t="s">
        <v>108</v>
      </c>
      <c r="AL121" s="988"/>
      <c r="AM121" s="988"/>
      <c r="AN121" s="988"/>
      <c r="AO121" s="989"/>
      <c r="AP121" s="991" t="s">
        <v>108</v>
      </c>
      <c r="AQ121" s="992"/>
      <c r="AR121" s="992"/>
      <c r="AS121" s="992"/>
      <c r="AT121" s="993"/>
      <c r="AU121" s="1009"/>
      <c r="AV121" s="1010"/>
      <c r="AW121" s="1010"/>
      <c r="AX121" s="1010"/>
      <c r="AY121" s="1011"/>
      <c r="AZ121" s="1024" t="s">
        <v>442</v>
      </c>
      <c r="BA121" s="1000"/>
      <c r="BB121" s="1000"/>
      <c r="BC121" s="1000"/>
      <c r="BD121" s="1000"/>
      <c r="BE121" s="1000"/>
      <c r="BF121" s="1000"/>
      <c r="BG121" s="1000"/>
      <c r="BH121" s="1000"/>
      <c r="BI121" s="1000"/>
      <c r="BJ121" s="1000"/>
      <c r="BK121" s="1000"/>
      <c r="BL121" s="1000"/>
      <c r="BM121" s="1000"/>
      <c r="BN121" s="1000"/>
      <c r="BO121" s="1000"/>
      <c r="BP121" s="1001"/>
      <c r="BQ121" s="1014">
        <v>10794638</v>
      </c>
      <c r="BR121" s="1015"/>
      <c r="BS121" s="1015"/>
      <c r="BT121" s="1015"/>
      <c r="BU121" s="1015"/>
      <c r="BV121" s="1015">
        <v>10571611</v>
      </c>
      <c r="BW121" s="1015"/>
      <c r="BX121" s="1015"/>
      <c r="BY121" s="1015"/>
      <c r="BZ121" s="1015"/>
      <c r="CA121" s="1015">
        <v>9930886</v>
      </c>
      <c r="CB121" s="1015"/>
      <c r="CC121" s="1015"/>
      <c r="CD121" s="1015"/>
      <c r="CE121" s="1015"/>
      <c r="CF121" s="1053">
        <v>225.1</v>
      </c>
      <c r="CG121" s="1054"/>
      <c r="CH121" s="1054"/>
      <c r="CI121" s="1054"/>
      <c r="CJ121" s="1054"/>
      <c r="CK121" s="1045"/>
      <c r="CL121" s="1046"/>
      <c r="CM121" s="1046"/>
      <c r="CN121" s="1046"/>
      <c r="CO121" s="1047"/>
      <c r="CP121" s="1036" t="s">
        <v>443</v>
      </c>
      <c r="CQ121" s="1037"/>
      <c r="CR121" s="1037"/>
      <c r="CS121" s="1037"/>
      <c r="CT121" s="1037"/>
      <c r="CU121" s="1037"/>
      <c r="CV121" s="1037"/>
      <c r="CW121" s="1037"/>
      <c r="CX121" s="1037"/>
      <c r="CY121" s="1037"/>
      <c r="CZ121" s="1037"/>
      <c r="DA121" s="1037"/>
      <c r="DB121" s="1037"/>
      <c r="DC121" s="1037"/>
      <c r="DD121" s="1037"/>
      <c r="DE121" s="1037"/>
      <c r="DF121" s="1038"/>
      <c r="DG121" s="948">
        <v>1134822</v>
      </c>
      <c r="DH121" s="949"/>
      <c r="DI121" s="949"/>
      <c r="DJ121" s="949"/>
      <c r="DK121" s="949"/>
      <c r="DL121" s="949">
        <v>1082017</v>
      </c>
      <c r="DM121" s="949"/>
      <c r="DN121" s="949"/>
      <c r="DO121" s="949"/>
      <c r="DP121" s="949"/>
      <c r="DQ121" s="949">
        <v>960354</v>
      </c>
      <c r="DR121" s="949"/>
      <c r="DS121" s="949"/>
      <c r="DT121" s="949"/>
      <c r="DU121" s="949"/>
      <c r="DV121" s="950">
        <v>21.8</v>
      </c>
      <c r="DW121" s="950"/>
      <c r="DX121" s="950"/>
      <c r="DY121" s="950"/>
      <c r="DZ121" s="951"/>
    </row>
    <row r="122" spans="1:130" s="197" customFormat="1" ht="26.25" customHeight="1">
      <c r="A122" s="1004"/>
      <c r="B122" s="975"/>
      <c r="C122" s="945" t="s">
        <v>423</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166</v>
      </c>
      <c r="BA122" s="228"/>
      <c r="BB122" s="228"/>
      <c r="BC122" s="228"/>
      <c r="BD122" s="228"/>
      <c r="BE122" s="228"/>
      <c r="BF122" s="228"/>
      <c r="BG122" s="228"/>
      <c r="BH122" s="228"/>
      <c r="BI122" s="228"/>
      <c r="BJ122" s="228"/>
      <c r="BK122" s="228"/>
      <c r="BL122" s="228"/>
      <c r="BM122" s="228"/>
      <c r="BN122" s="228"/>
      <c r="BO122" s="1022" t="s">
        <v>444</v>
      </c>
      <c r="BP122" s="1023"/>
      <c r="BQ122" s="1063">
        <v>14359627</v>
      </c>
      <c r="BR122" s="1064"/>
      <c r="BS122" s="1064"/>
      <c r="BT122" s="1064"/>
      <c r="BU122" s="1064"/>
      <c r="BV122" s="1064">
        <v>13896894</v>
      </c>
      <c r="BW122" s="1064"/>
      <c r="BX122" s="1064"/>
      <c r="BY122" s="1064"/>
      <c r="BZ122" s="1064"/>
      <c r="CA122" s="1064">
        <v>13431764</v>
      </c>
      <c r="CB122" s="1064"/>
      <c r="CC122" s="1064"/>
      <c r="CD122" s="1064"/>
      <c r="CE122" s="1064"/>
      <c r="CF122" s="1016"/>
      <c r="CG122" s="1017"/>
      <c r="CH122" s="1017"/>
      <c r="CI122" s="1017"/>
      <c r="CJ122" s="1018"/>
      <c r="CK122" s="1045"/>
      <c r="CL122" s="1046"/>
      <c r="CM122" s="1046"/>
      <c r="CN122" s="1046"/>
      <c r="CO122" s="1047"/>
      <c r="CP122" s="1036" t="s">
        <v>445</v>
      </c>
      <c r="CQ122" s="1037"/>
      <c r="CR122" s="1037"/>
      <c r="CS122" s="1037"/>
      <c r="CT122" s="1037"/>
      <c r="CU122" s="1037"/>
      <c r="CV122" s="1037"/>
      <c r="CW122" s="1037"/>
      <c r="CX122" s="1037"/>
      <c r="CY122" s="1037"/>
      <c r="CZ122" s="1037"/>
      <c r="DA122" s="1037"/>
      <c r="DB122" s="1037"/>
      <c r="DC122" s="1037"/>
      <c r="DD122" s="1037"/>
      <c r="DE122" s="1037"/>
      <c r="DF122" s="1038"/>
      <c r="DG122" s="948">
        <v>855700</v>
      </c>
      <c r="DH122" s="949"/>
      <c r="DI122" s="949"/>
      <c r="DJ122" s="949"/>
      <c r="DK122" s="949"/>
      <c r="DL122" s="949">
        <v>762065</v>
      </c>
      <c r="DM122" s="949"/>
      <c r="DN122" s="949"/>
      <c r="DO122" s="949"/>
      <c r="DP122" s="949"/>
      <c r="DQ122" s="949">
        <v>688998</v>
      </c>
      <c r="DR122" s="949"/>
      <c r="DS122" s="949"/>
      <c r="DT122" s="949"/>
      <c r="DU122" s="949"/>
      <c r="DV122" s="950">
        <v>15.6</v>
      </c>
      <c r="DW122" s="950"/>
      <c r="DX122" s="950"/>
      <c r="DY122" s="950"/>
      <c r="DZ122" s="951"/>
    </row>
    <row r="123" spans="1:130" s="197" customFormat="1" ht="26.25" customHeight="1" thickBot="1">
      <c r="A123" s="1004"/>
      <c r="B123" s="975"/>
      <c r="C123" s="945" t="s">
        <v>429</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108</v>
      </c>
      <c r="AB123" s="988"/>
      <c r="AC123" s="988"/>
      <c r="AD123" s="988"/>
      <c r="AE123" s="989"/>
      <c r="AF123" s="990" t="s">
        <v>108</v>
      </c>
      <c r="AG123" s="988"/>
      <c r="AH123" s="988"/>
      <c r="AI123" s="988"/>
      <c r="AJ123" s="989"/>
      <c r="AK123" s="990" t="s">
        <v>108</v>
      </c>
      <c r="AL123" s="988"/>
      <c r="AM123" s="988"/>
      <c r="AN123" s="988"/>
      <c r="AO123" s="989"/>
      <c r="AP123" s="991" t="s">
        <v>108</v>
      </c>
      <c r="AQ123" s="992"/>
      <c r="AR123" s="992"/>
      <c r="AS123" s="992"/>
      <c r="AT123" s="993"/>
      <c r="AU123" s="1060" t="s">
        <v>446</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19.3</v>
      </c>
      <c r="BR123" s="1056"/>
      <c r="BS123" s="1056"/>
      <c r="BT123" s="1056"/>
      <c r="BU123" s="1056"/>
      <c r="BV123" s="1056">
        <v>1.6</v>
      </c>
      <c r="BW123" s="1056"/>
      <c r="BX123" s="1056"/>
      <c r="BY123" s="1056"/>
      <c r="BZ123" s="1056"/>
      <c r="CA123" s="1056" t="s">
        <v>108</v>
      </c>
      <c r="CB123" s="1056"/>
      <c r="CC123" s="1056"/>
      <c r="CD123" s="1056"/>
      <c r="CE123" s="1056"/>
      <c r="CF123" s="1057"/>
      <c r="CG123" s="1058"/>
      <c r="CH123" s="1058"/>
      <c r="CI123" s="1058"/>
      <c r="CJ123" s="1059"/>
      <c r="CK123" s="1045"/>
      <c r="CL123" s="1046"/>
      <c r="CM123" s="1046"/>
      <c r="CN123" s="1046"/>
      <c r="CO123" s="1047"/>
      <c r="CP123" s="1036" t="s">
        <v>447</v>
      </c>
      <c r="CQ123" s="1037"/>
      <c r="CR123" s="1037"/>
      <c r="CS123" s="1037"/>
      <c r="CT123" s="1037"/>
      <c r="CU123" s="1037"/>
      <c r="CV123" s="1037"/>
      <c r="CW123" s="1037"/>
      <c r="CX123" s="1037"/>
      <c r="CY123" s="1037"/>
      <c r="CZ123" s="1037"/>
      <c r="DA123" s="1037"/>
      <c r="DB123" s="1037"/>
      <c r="DC123" s="1037"/>
      <c r="DD123" s="1037"/>
      <c r="DE123" s="1037"/>
      <c r="DF123" s="1038"/>
      <c r="DG123" s="987">
        <v>13058</v>
      </c>
      <c r="DH123" s="988"/>
      <c r="DI123" s="988"/>
      <c r="DJ123" s="988"/>
      <c r="DK123" s="989"/>
      <c r="DL123" s="990">
        <v>13984</v>
      </c>
      <c r="DM123" s="988"/>
      <c r="DN123" s="988"/>
      <c r="DO123" s="988"/>
      <c r="DP123" s="989"/>
      <c r="DQ123" s="990">
        <v>13268</v>
      </c>
      <c r="DR123" s="988"/>
      <c r="DS123" s="988"/>
      <c r="DT123" s="988"/>
      <c r="DU123" s="989"/>
      <c r="DV123" s="991">
        <v>0.3</v>
      </c>
      <c r="DW123" s="992"/>
      <c r="DX123" s="992"/>
      <c r="DY123" s="992"/>
      <c r="DZ123" s="993"/>
    </row>
    <row r="124" spans="1:130" s="197" customFormat="1" ht="26.25" customHeight="1">
      <c r="A124" s="1004"/>
      <c r="B124" s="975"/>
      <c r="C124" s="945" t="s">
        <v>432</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448</v>
      </c>
      <c r="AB124" s="988"/>
      <c r="AC124" s="988"/>
      <c r="AD124" s="988"/>
      <c r="AE124" s="989"/>
      <c r="AF124" s="990" t="s">
        <v>448</v>
      </c>
      <c r="AG124" s="988"/>
      <c r="AH124" s="988"/>
      <c r="AI124" s="988"/>
      <c r="AJ124" s="989"/>
      <c r="AK124" s="990" t="s">
        <v>448</v>
      </c>
      <c r="AL124" s="988"/>
      <c r="AM124" s="988"/>
      <c r="AN124" s="988"/>
      <c r="AO124" s="989"/>
      <c r="AP124" s="991" t="s">
        <v>448</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449</v>
      </c>
      <c r="CQ124" s="1037"/>
      <c r="CR124" s="1037"/>
      <c r="CS124" s="1037"/>
      <c r="CT124" s="1037"/>
      <c r="CU124" s="1037"/>
      <c r="CV124" s="1037"/>
      <c r="CW124" s="1037"/>
      <c r="CX124" s="1037"/>
      <c r="CY124" s="1037"/>
      <c r="CZ124" s="1037"/>
      <c r="DA124" s="1037"/>
      <c r="DB124" s="1037"/>
      <c r="DC124" s="1037"/>
      <c r="DD124" s="1037"/>
      <c r="DE124" s="1037"/>
      <c r="DF124" s="1038"/>
      <c r="DG124" s="1026">
        <v>7059</v>
      </c>
      <c r="DH124" s="1027"/>
      <c r="DI124" s="1027"/>
      <c r="DJ124" s="1027"/>
      <c r="DK124" s="1028"/>
      <c r="DL124" s="1029">
        <v>4969</v>
      </c>
      <c r="DM124" s="1027"/>
      <c r="DN124" s="1027"/>
      <c r="DO124" s="1027"/>
      <c r="DP124" s="1028"/>
      <c r="DQ124" s="1029">
        <v>3863</v>
      </c>
      <c r="DR124" s="1027"/>
      <c r="DS124" s="1027"/>
      <c r="DT124" s="1027"/>
      <c r="DU124" s="1028"/>
      <c r="DV124" s="1030">
        <v>0.1</v>
      </c>
      <c r="DW124" s="1031"/>
      <c r="DX124" s="1031"/>
      <c r="DY124" s="1031"/>
      <c r="DZ124" s="1032"/>
    </row>
    <row r="125" spans="1:130" s="197" customFormat="1" ht="26.25" customHeight="1" thickBot="1">
      <c r="A125" s="1004"/>
      <c r="B125" s="975"/>
      <c r="C125" s="945" t="s">
        <v>434</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448</v>
      </c>
      <c r="AB125" s="988"/>
      <c r="AC125" s="988"/>
      <c r="AD125" s="988"/>
      <c r="AE125" s="989"/>
      <c r="AF125" s="990" t="s">
        <v>448</v>
      </c>
      <c r="AG125" s="988"/>
      <c r="AH125" s="988"/>
      <c r="AI125" s="988"/>
      <c r="AJ125" s="989"/>
      <c r="AK125" s="990" t="s">
        <v>448</v>
      </c>
      <c r="AL125" s="988"/>
      <c r="AM125" s="988"/>
      <c r="AN125" s="988"/>
      <c r="AO125" s="989"/>
      <c r="AP125" s="991" t="s">
        <v>448</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450</v>
      </c>
      <c r="CL125" s="1043"/>
      <c r="CM125" s="1043"/>
      <c r="CN125" s="1043"/>
      <c r="CO125" s="1044"/>
      <c r="CP125" s="969" t="s">
        <v>451</v>
      </c>
      <c r="CQ125" s="916"/>
      <c r="CR125" s="916"/>
      <c r="CS125" s="916"/>
      <c r="CT125" s="916"/>
      <c r="CU125" s="916"/>
      <c r="CV125" s="916"/>
      <c r="CW125" s="916"/>
      <c r="CX125" s="916"/>
      <c r="CY125" s="916"/>
      <c r="CZ125" s="916"/>
      <c r="DA125" s="916"/>
      <c r="DB125" s="916"/>
      <c r="DC125" s="916"/>
      <c r="DD125" s="916"/>
      <c r="DE125" s="916"/>
      <c r="DF125" s="917"/>
      <c r="DG125" s="955" t="s">
        <v>448</v>
      </c>
      <c r="DH125" s="956"/>
      <c r="DI125" s="956"/>
      <c r="DJ125" s="956"/>
      <c r="DK125" s="956"/>
      <c r="DL125" s="956" t="s">
        <v>448</v>
      </c>
      <c r="DM125" s="956"/>
      <c r="DN125" s="956"/>
      <c r="DO125" s="956"/>
      <c r="DP125" s="956"/>
      <c r="DQ125" s="956" t="s">
        <v>448</v>
      </c>
      <c r="DR125" s="956"/>
      <c r="DS125" s="956"/>
      <c r="DT125" s="956"/>
      <c r="DU125" s="956"/>
      <c r="DV125" s="957" t="s">
        <v>448</v>
      </c>
      <c r="DW125" s="957"/>
      <c r="DX125" s="957"/>
      <c r="DY125" s="957"/>
      <c r="DZ125" s="958"/>
    </row>
    <row r="126" spans="1:130" s="197" customFormat="1" ht="26.25" customHeight="1">
      <c r="A126" s="1004"/>
      <c r="B126" s="975"/>
      <c r="C126" s="945" t="s">
        <v>437</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448</v>
      </c>
      <c r="AB126" s="988"/>
      <c r="AC126" s="988"/>
      <c r="AD126" s="988"/>
      <c r="AE126" s="989"/>
      <c r="AF126" s="990" t="s">
        <v>448</v>
      </c>
      <c r="AG126" s="988"/>
      <c r="AH126" s="988"/>
      <c r="AI126" s="988"/>
      <c r="AJ126" s="989"/>
      <c r="AK126" s="990" t="s">
        <v>448</v>
      </c>
      <c r="AL126" s="988"/>
      <c r="AM126" s="988"/>
      <c r="AN126" s="988"/>
      <c r="AO126" s="989"/>
      <c r="AP126" s="991" t="s">
        <v>448</v>
      </c>
      <c r="AQ126" s="992"/>
      <c r="AR126" s="992"/>
      <c r="AS126" s="992"/>
      <c r="AT126" s="993"/>
      <c r="AU126" s="233"/>
      <c r="AV126" s="233"/>
      <c r="AW126" s="233"/>
      <c r="AX126" s="1065" t="s">
        <v>452</v>
      </c>
      <c r="AY126" s="1066"/>
      <c r="AZ126" s="1066"/>
      <c r="BA126" s="1066"/>
      <c r="BB126" s="1066"/>
      <c r="BC126" s="1066"/>
      <c r="BD126" s="1066"/>
      <c r="BE126" s="1067"/>
      <c r="BF126" s="1081" t="s">
        <v>453</v>
      </c>
      <c r="BG126" s="1066"/>
      <c r="BH126" s="1066"/>
      <c r="BI126" s="1066"/>
      <c r="BJ126" s="1066"/>
      <c r="BK126" s="1066"/>
      <c r="BL126" s="1067"/>
      <c r="BM126" s="1081" t="s">
        <v>454</v>
      </c>
      <c r="BN126" s="1066"/>
      <c r="BO126" s="1066"/>
      <c r="BP126" s="1066"/>
      <c r="BQ126" s="1066"/>
      <c r="BR126" s="1066"/>
      <c r="BS126" s="1067"/>
      <c r="BT126" s="1081" t="s">
        <v>455</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456</v>
      </c>
      <c r="CQ126" s="979"/>
      <c r="CR126" s="979"/>
      <c r="CS126" s="979"/>
      <c r="CT126" s="979"/>
      <c r="CU126" s="979"/>
      <c r="CV126" s="979"/>
      <c r="CW126" s="979"/>
      <c r="CX126" s="979"/>
      <c r="CY126" s="979"/>
      <c r="CZ126" s="979"/>
      <c r="DA126" s="979"/>
      <c r="DB126" s="979"/>
      <c r="DC126" s="979"/>
      <c r="DD126" s="979"/>
      <c r="DE126" s="979"/>
      <c r="DF126" s="980"/>
      <c r="DG126" s="948" t="s">
        <v>448</v>
      </c>
      <c r="DH126" s="949"/>
      <c r="DI126" s="949"/>
      <c r="DJ126" s="949"/>
      <c r="DK126" s="949"/>
      <c r="DL126" s="949" t="s">
        <v>448</v>
      </c>
      <c r="DM126" s="949"/>
      <c r="DN126" s="949"/>
      <c r="DO126" s="949"/>
      <c r="DP126" s="949"/>
      <c r="DQ126" s="949" t="s">
        <v>448</v>
      </c>
      <c r="DR126" s="949"/>
      <c r="DS126" s="949"/>
      <c r="DT126" s="949"/>
      <c r="DU126" s="949"/>
      <c r="DV126" s="950" t="s">
        <v>448</v>
      </c>
      <c r="DW126" s="950"/>
      <c r="DX126" s="950"/>
      <c r="DY126" s="950"/>
      <c r="DZ126" s="951"/>
    </row>
    <row r="127" spans="1:130" s="197" customFormat="1" ht="26.25" customHeight="1" thickBot="1">
      <c r="A127" s="1005"/>
      <c r="B127" s="977"/>
      <c r="C127" s="1033" t="s">
        <v>457</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448</v>
      </c>
      <c r="AB127" s="988"/>
      <c r="AC127" s="988"/>
      <c r="AD127" s="988"/>
      <c r="AE127" s="989"/>
      <c r="AF127" s="990" t="s">
        <v>448</v>
      </c>
      <c r="AG127" s="988"/>
      <c r="AH127" s="988"/>
      <c r="AI127" s="988"/>
      <c r="AJ127" s="989"/>
      <c r="AK127" s="990" t="s">
        <v>448</v>
      </c>
      <c r="AL127" s="988"/>
      <c r="AM127" s="988"/>
      <c r="AN127" s="988"/>
      <c r="AO127" s="989"/>
      <c r="AP127" s="991" t="s">
        <v>448</v>
      </c>
      <c r="AQ127" s="992"/>
      <c r="AR127" s="992"/>
      <c r="AS127" s="992"/>
      <c r="AT127" s="993"/>
      <c r="AU127" s="233"/>
      <c r="AV127" s="233"/>
      <c r="AW127" s="233"/>
      <c r="AX127" s="915" t="s">
        <v>458</v>
      </c>
      <c r="AY127" s="916"/>
      <c r="AZ127" s="916"/>
      <c r="BA127" s="916"/>
      <c r="BB127" s="916"/>
      <c r="BC127" s="916"/>
      <c r="BD127" s="916"/>
      <c r="BE127" s="917"/>
      <c r="BF127" s="1070" t="s">
        <v>448</v>
      </c>
      <c r="BG127" s="1071"/>
      <c r="BH127" s="1071"/>
      <c r="BI127" s="1071"/>
      <c r="BJ127" s="1071"/>
      <c r="BK127" s="1071"/>
      <c r="BL127" s="1080"/>
      <c r="BM127" s="1070">
        <v>14.66</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459</v>
      </c>
      <c r="CQ127" s="1074"/>
      <c r="CR127" s="1074"/>
      <c r="CS127" s="1074"/>
      <c r="CT127" s="1074"/>
      <c r="CU127" s="1074"/>
      <c r="CV127" s="1074"/>
      <c r="CW127" s="1074"/>
      <c r="CX127" s="1074"/>
      <c r="CY127" s="1074"/>
      <c r="CZ127" s="1074"/>
      <c r="DA127" s="1074"/>
      <c r="DB127" s="1074"/>
      <c r="DC127" s="1074"/>
      <c r="DD127" s="1074"/>
      <c r="DE127" s="1074"/>
      <c r="DF127" s="1075"/>
      <c r="DG127" s="1076" t="s">
        <v>460</v>
      </c>
      <c r="DH127" s="1077"/>
      <c r="DI127" s="1077"/>
      <c r="DJ127" s="1077"/>
      <c r="DK127" s="1077"/>
      <c r="DL127" s="1077" t="s">
        <v>461</v>
      </c>
      <c r="DM127" s="1077"/>
      <c r="DN127" s="1077"/>
      <c r="DO127" s="1077"/>
      <c r="DP127" s="1077"/>
      <c r="DQ127" s="1077" t="s">
        <v>461</v>
      </c>
      <c r="DR127" s="1077"/>
      <c r="DS127" s="1077"/>
      <c r="DT127" s="1077"/>
      <c r="DU127" s="1077"/>
      <c r="DV127" s="1078" t="s">
        <v>461</v>
      </c>
      <c r="DW127" s="1078"/>
      <c r="DX127" s="1078"/>
      <c r="DY127" s="1078"/>
      <c r="DZ127" s="1079"/>
    </row>
    <row r="128" spans="1:130" s="197" customFormat="1" ht="26.25" customHeight="1">
      <c r="A128" s="1100" t="s">
        <v>462</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463</v>
      </c>
      <c r="X128" s="1102"/>
      <c r="Y128" s="1102"/>
      <c r="Z128" s="1103"/>
      <c r="AA128" s="1118">
        <v>2122</v>
      </c>
      <c r="AB128" s="1119"/>
      <c r="AC128" s="1119"/>
      <c r="AD128" s="1119"/>
      <c r="AE128" s="1120"/>
      <c r="AF128" s="1121">
        <v>2122</v>
      </c>
      <c r="AG128" s="1119"/>
      <c r="AH128" s="1119"/>
      <c r="AI128" s="1119"/>
      <c r="AJ128" s="1120"/>
      <c r="AK128" s="1121">
        <v>2122</v>
      </c>
      <c r="AL128" s="1119"/>
      <c r="AM128" s="1119"/>
      <c r="AN128" s="1119"/>
      <c r="AO128" s="1120"/>
      <c r="AP128" s="1122"/>
      <c r="AQ128" s="1123"/>
      <c r="AR128" s="1123"/>
      <c r="AS128" s="1123"/>
      <c r="AT128" s="1124"/>
      <c r="AU128" s="235"/>
      <c r="AV128" s="235"/>
      <c r="AW128" s="235"/>
      <c r="AX128" s="1083" t="s">
        <v>464</v>
      </c>
      <c r="AY128" s="979"/>
      <c r="AZ128" s="979"/>
      <c r="BA128" s="979"/>
      <c r="BB128" s="979"/>
      <c r="BC128" s="979"/>
      <c r="BD128" s="979"/>
      <c r="BE128" s="980"/>
      <c r="BF128" s="1095" t="s">
        <v>448</v>
      </c>
      <c r="BG128" s="1096"/>
      <c r="BH128" s="1096"/>
      <c r="BI128" s="1096"/>
      <c r="BJ128" s="1096"/>
      <c r="BK128" s="1096"/>
      <c r="BL128" s="1097"/>
      <c r="BM128" s="1095">
        <v>19.66</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9" t="s">
        <v>89</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465</v>
      </c>
      <c r="X129" s="1090"/>
      <c r="Y129" s="1090"/>
      <c r="Z129" s="1091"/>
      <c r="AA129" s="987">
        <v>5597705</v>
      </c>
      <c r="AB129" s="988"/>
      <c r="AC129" s="988"/>
      <c r="AD129" s="988"/>
      <c r="AE129" s="989"/>
      <c r="AF129" s="990">
        <v>5483921</v>
      </c>
      <c r="AG129" s="988"/>
      <c r="AH129" s="988"/>
      <c r="AI129" s="988"/>
      <c r="AJ129" s="989"/>
      <c r="AK129" s="990">
        <v>5559762</v>
      </c>
      <c r="AL129" s="988"/>
      <c r="AM129" s="988"/>
      <c r="AN129" s="988"/>
      <c r="AO129" s="989"/>
      <c r="AP129" s="1092"/>
      <c r="AQ129" s="1093"/>
      <c r="AR129" s="1093"/>
      <c r="AS129" s="1093"/>
      <c r="AT129" s="1094"/>
      <c r="AU129" s="235"/>
      <c r="AV129" s="235"/>
      <c r="AW129" s="235"/>
      <c r="AX129" s="1083" t="s">
        <v>466</v>
      </c>
      <c r="AY129" s="979"/>
      <c r="AZ129" s="979"/>
      <c r="BA129" s="979"/>
      <c r="BB129" s="979"/>
      <c r="BC129" s="979"/>
      <c r="BD129" s="979"/>
      <c r="BE129" s="980"/>
      <c r="BF129" s="1084">
        <v>13.7</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9" t="s">
        <v>467</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468</v>
      </c>
      <c r="X130" s="1090"/>
      <c r="Y130" s="1090"/>
      <c r="Z130" s="1091"/>
      <c r="AA130" s="987">
        <v>1137679</v>
      </c>
      <c r="AB130" s="988"/>
      <c r="AC130" s="988"/>
      <c r="AD130" s="988"/>
      <c r="AE130" s="989"/>
      <c r="AF130" s="990">
        <v>1161113</v>
      </c>
      <c r="AG130" s="988"/>
      <c r="AH130" s="988"/>
      <c r="AI130" s="988"/>
      <c r="AJ130" s="989"/>
      <c r="AK130" s="990">
        <v>1147734</v>
      </c>
      <c r="AL130" s="988"/>
      <c r="AM130" s="988"/>
      <c r="AN130" s="988"/>
      <c r="AO130" s="989"/>
      <c r="AP130" s="1092"/>
      <c r="AQ130" s="1093"/>
      <c r="AR130" s="1093"/>
      <c r="AS130" s="1093"/>
      <c r="AT130" s="1094"/>
      <c r="AU130" s="235"/>
      <c r="AV130" s="235"/>
      <c r="AW130" s="235"/>
      <c r="AX130" s="1142" t="s">
        <v>469</v>
      </c>
      <c r="AY130" s="1074"/>
      <c r="AZ130" s="1074"/>
      <c r="BA130" s="1074"/>
      <c r="BB130" s="1074"/>
      <c r="BC130" s="1074"/>
      <c r="BD130" s="1074"/>
      <c r="BE130" s="1075"/>
      <c r="BF130" s="1104" t="s">
        <v>470</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471</v>
      </c>
      <c r="X131" s="1113"/>
      <c r="Y131" s="1113"/>
      <c r="Z131" s="1114"/>
      <c r="AA131" s="1026">
        <v>4460026</v>
      </c>
      <c r="AB131" s="1027"/>
      <c r="AC131" s="1027"/>
      <c r="AD131" s="1027"/>
      <c r="AE131" s="1028"/>
      <c r="AF131" s="1029">
        <v>4322808</v>
      </c>
      <c r="AG131" s="1027"/>
      <c r="AH131" s="1027"/>
      <c r="AI131" s="1027"/>
      <c r="AJ131" s="1028"/>
      <c r="AK131" s="1029">
        <v>4412028</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6" t="s">
        <v>472</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473</v>
      </c>
      <c r="W132" s="1130"/>
      <c r="X132" s="1130"/>
      <c r="Y132" s="1130"/>
      <c r="Z132" s="1131"/>
      <c r="AA132" s="1132">
        <v>14.90457679</v>
      </c>
      <c r="AB132" s="1133"/>
      <c r="AC132" s="1133"/>
      <c r="AD132" s="1133"/>
      <c r="AE132" s="1134"/>
      <c r="AF132" s="1135">
        <v>14.175253680000001</v>
      </c>
      <c r="AG132" s="1133"/>
      <c r="AH132" s="1133"/>
      <c r="AI132" s="1133"/>
      <c r="AJ132" s="1134"/>
      <c r="AK132" s="1135">
        <v>12.12412977</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474</v>
      </c>
      <c r="W133" s="1137"/>
      <c r="X133" s="1137"/>
      <c r="Y133" s="1137"/>
      <c r="Z133" s="1138"/>
      <c r="AA133" s="1139">
        <v>15</v>
      </c>
      <c r="AB133" s="1140"/>
      <c r="AC133" s="1140"/>
      <c r="AD133" s="1140"/>
      <c r="AE133" s="1141"/>
      <c r="AF133" s="1139">
        <v>14.7</v>
      </c>
      <c r="AG133" s="1140"/>
      <c r="AH133" s="1140"/>
      <c r="AI133" s="1140"/>
      <c r="AJ133" s="1141"/>
      <c r="AK133" s="1139">
        <v>13.7</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6" t="s">
        <v>477</v>
      </c>
      <c r="L7" s="254"/>
      <c r="M7" s="255" t="s">
        <v>478</v>
      </c>
      <c r="N7" s="256"/>
    </row>
    <row r="8" spans="1:16">
      <c r="A8" s="248"/>
      <c r="B8" s="244"/>
      <c r="C8" s="244"/>
      <c r="D8" s="244"/>
      <c r="E8" s="244"/>
      <c r="F8" s="244"/>
      <c r="G8" s="257"/>
      <c r="H8" s="258"/>
      <c r="I8" s="258"/>
      <c r="J8" s="259"/>
      <c r="K8" s="1147"/>
      <c r="L8" s="260" t="s">
        <v>479</v>
      </c>
      <c r="M8" s="261" t="s">
        <v>480</v>
      </c>
      <c r="N8" s="262" t="s">
        <v>481</v>
      </c>
    </row>
    <row r="9" spans="1:16">
      <c r="A9" s="248"/>
      <c r="B9" s="244"/>
      <c r="C9" s="244"/>
      <c r="D9" s="244"/>
      <c r="E9" s="244"/>
      <c r="F9" s="244"/>
      <c r="G9" s="1148" t="s">
        <v>482</v>
      </c>
      <c r="H9" s="1149"/>
      <c r="I9" s="1149"/>
      <c r="J9" s="1150"/>
      <c r="K9" s="263">
        <v>1523975</v>
      </c>
      <c r="L9" s="264">
        <v>136594</v>
      </c>
      <c r="M9" s="265">
        <v>83939</v>
      </c>
      <c r="N9" s="266">
        <v>62.7</v>
      </c>
    </row>
    <row r="10" spans="1:16">
      <c r="A10" s="248"/>
      <c r="B10" s="244"/>
      <c r="C10" s="244"/>
      <c r="D10" s="244"/>
      <c r="E10" s="244"/>
      <c r="F10" s="244"/>
      <c r="G10" s="1148" t="s">
        <v>483</v>
      </c>
      <c r="H10" s="1149"/>
      <c r="I10" s="1149"/>
      <c r="J10" s="1150"/>
      <c r="K10" s="267">
        <v>30701</v>
      </c>
      <c r="L10" s="268">
        <v>2752</v>
      </c>
      <c r="M10" s="269">
        <v>8976</v>
      </c>
      <c r="N10" s="270">
        <v>-69.3</v>
      </c>
    </row>
    <row r="11" spans="1:16" ht="13.5" customHeight="1">
      <c r="A11" s="248"/>
      <c r="B11" s="244"/>
      <c r="C11" s="244"/>
      <c r="D11" s="244"/>
      <c r="E11" s="244"/>
      <c r="F11" s="244"/>
      <c r="G11" s="1148" t="s">
        <v>484</v>
      </c>
      <c r="H11" s="1149"/>
      <c r="I11" s="1149"/>
      <c r="J11" s="1150"/>
      <c r="K11" s="267">
        <v>253128</v>
      </c>
      <c r="L11" s="268">
        <v>22688</v>
      </c>
      <c r="M11" s="269">
        <v>13172</v>
      </c>
      <c r="N11" s="270">
        <v>72.2</v>
      </c>
    </row>
    <row r="12" spans="1:16" ht="13.5" customHeight="1">
      <c r="A12" s="248"/>
      <c r="B12" s="244"/>
      <c r="C12" s="244"/>
      <c r="D12" s="244"/>
      <c r="E12" s="244"/>
      <c r="F12" s="244"/>
      <c r="G12" s="1148" t="s">
        <v>485</v>
      </c>
      <c r="H12" s="1149"/>
      <c r="I12" s="1149"/>
      <c r="J12" s="1150"/>
      <c r="K12" s="267" t="s">
        <v>486</v>
      </c>
      <c r="L12" s="268" t="s">
        <v>486</v>
      </c>
      <c r="M12" s="269">
        <v>634</v>
      </c>
      <c r="N12" s="270" t="s">
        <v>486</v>
      </c>
    </row>
    <row r="13" spans="1:16" ht="13.5" customHeight="1">
      <c r="A13" s="248"/>
      <c r="B13" s="244"/>
      <c r="C13" s="244"/>
      <c r="D13" s="244"/>
      <c r="E13" s="244"/>
      <c r="F13" s="244"/>
      <c r="G13" s="1148" t="s">
        <v>487</v>
      </c>
      <c r="H13" s="1149"/>
      <c r="I13" s="1149"/>
      <c r="J13" s="1150"/>
      <c r="K13" s="267" t="s">
        <v>486</v>
      </c>
      <c r="L13" s="268" t="s">
        <v>486</v>
      </c>
      <c r="M13" s="269">
        <v>21</v>
      </c>
      <c r="N13" s="270" t="s">
        <v>486</v>
      </c>
    </row>
    <row r="14" spans="1:16" ht="13.5" customHeight="1">
      <c r="A14" s="248"/>
      <c r="B14" s="244"/>
      <c r="C14" s="244"/>
      <c r="D14" s="244"/>
      <c r="E14" s="244"/>
      <c r="F14" s="244"/>
      <c r="G14" s="1148" t="s">
        <v>488</v>
      </c>
      <c r="H14" s="1149"/>
      <c r="I14" s="1149"/>
      <c r="J14" s="1150"/>
      <c r="K14" s="267">
        <v>8334</v>
      </c>
      <c r="L14" s="268">
        <v>747</v>
      </c>
      <c r="M14" s="269">
        <v>3872</v>
      </c>
      <c r="N14" s="270">
        <v>-80.7</v>
      </c>
    </row>
    <row r="15" spans="1:16" ht="13.5" customHeight="1">
      <c r="A15" s="248"/>
      <c r="B15" s="244"/>
      <c r="C15" s="244"/>
      <c r="D15" s="244"/>
      <c r="E15" s="244"/>
      <c r="F15" s="244"/>
      <c r="G15" s="1148" t="s">
        <v>489</v>
      </c>
      <c r="H15" s="1149"/>
      <c r="I15" s="1149"/>
      <c r="J15" s="1150"/>
      <c r="K15" s="267">
        <v>11940</v>
      </c>
      <c r="L15" s="268">
        <v>1070</v>
      </c>
      <c r="M15" s="269">
        <v>2062</v>
      </c>
      <c r="N15" s="270">
        <v>-48.1</v>
      </c>
    </row>
    <row r="16" spans="1:16">
      <c r="A16" s="248"/>
      <c r="B16" s="244"/>
      <c r="C16" s="244"/>
      <c r="D16" s="244"/>
      <c r="E16" s="244"/>
      <c r="F16" s="244"/>
      <c r="G16" s="1151" t="s">
        <v>490</v>
      </c>
      <c r="H16" s="1152"/>
      <c r="I16" s="1152"/>
      <c r="J16" s="1153"/>
      <c r="K16" s="268">
        <v>-154400</v>
      </c>
      <c r="L16" s="268">
        <v>-13839</v>
      </c>
      <c r="M16" s="269">
        <v>-8514</v>
      </c>
      <c r="N16" s="270">
        <v>62.5</v>
      </c>
    </row>
    <row r="17" spans="1:16">
      <c r="A17" s="248"/>
      <c r="B17" s="244"/>
      <c r="C17" s="244"/>
      <c r="D17" s="244"/>
      <c r="E17" s="244"/>
      <c r="F17" s="244"/>
      <c r="G17" s="1151" t="s">
        <v>166</v>
      </c>
      <c r="H17" s="1152"/>
      <c r="I17" s="1152"/>
      <c r="J17" s="1153"/>
      <c r="K17" s="268">
        <v>1673678</v>
      </c>
      <c r="L17" s="268">
        <v>150011</v>
      </c>
      <c r="M17" s="269">
        <v>104161</v>
      </c>
      <c r="N17" s="270">
        <v>44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3" t="s">
        <v>495</v>
      </c>
      <c r="H21" s="1144"/>
      <c r="I21" s="1144"/>
      <c r="J21" s="1145"/>
      <c r="K21" s="280">
        <v>14.97</v>
      </c>
      <c r="L21" s="281">
        <v>9.8000000000000007</v>
      </c>
      <c r="M21" s="282">
        <v>5.17</v>
      </c>
      <c r="N21" s="249"/>
      <c r="O21" s="283"/>
      <c r="P21" s="279"/>
    </row>
    <row r="22" spans="1:16" s="284" customFormat="1">
      <c r="A22" s="279"/>
      <c r="B22" s="249"/>
      <c r="C22" s="249"/>
      <c r="D22" s="249"/>
      <c r="E22" s="249"/>
      <c r="F22" s="249"/>
      <c r="G22" s="1143" t="s">
        <v>496</v>
      </c>
      <c r="H22" s="1144"/>
      <c r="I22" s="1144"/>
      <c r="J22" s="1145"/>
      <c r="K22" s="285">
        <v>92.4</v>
      </c>
      <c r="L22" s="286">
        <v>96.3</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6" t="s">
        <v>477</v>
      </c>
      <c r="L30" s="254"/>
      <c r="M30" s="255" t="s">
        <v>478</v>
      </c>
      <c r="N30" s="256"/>
    </row>
    <row r="31" spans="1:16">
      <c r="A31" s="248"/>
      <c r="B31" s="244"/>
      <c r="C31" s="244"/>
      <c r="D31" s="244"/>
      <c r="E31" s="244"/>
      <c r="F31" s="244"/>
      <c r="G31" s="257"/>
      <c r="H31" s="258"/>
      <c r="I31" s="258"/>
      <c r="J31" s="259"/>
      <c r="K31" s="1147"/>
      <c r="L31" s="260" t="s">
        <v>479</v>
      </c>
      <c r="M31" s="261" t="s">
        <v>480</v>
      </c>
      <c r="N31" s="262" t="s">
        <v>481</v>
      </c>
    </row>
    <row r="32" spans="1:16" ht="27" customHeight="1">
      <c r="A32" s="248"/>
      <c r="B32" s="244"/>
      <c r="C32" s="244"/>
      <c r="D32" s="244"/>
      <c r="E32" s="244"/>
      <c r="F32" s="244"/>
      <c r="G32" s="1159" t="s">
        <v>500</v>
      </c>
      <c r="H32" s="1160"/>
      <c r="I32" s="1160"/>
      <c r="J32" s="1161"/>
      <c r="K32" s="294">
        <v>1251324</v>
      </c>
      <c r="L32" s="294">
        <v>112156</v>
      </c>
      <c r="M32" s="295">
        <v>53592</v>
      </c>
      <c r="N32" s="296">
        <v>109.3</v>
      </c>
    </row>
    <row r="33" spans="1:16" ht="13.5" customHeight="1">
      <c r="A33" s="248"/>
      <c r="B33" s="244"/>
      <c r="C33" s="244"/>
      <c r="D33" s="244"/>
      <c r="E33" s="244"/>
      <c r="F33" s="244"/>
      <c r="G33" s="1159" t="s">
        <v>501</v>
      </c>
      <c r="H33" s="1160"/>
      <c r="I33" s="1160"/>
      <c r="J33" s="1161"/>
      <c r="K33" s="294" t="s">
        <v>486</v>
      </c>
      <c r="L33" s="294" t="s">
        <v>486</v>
      </c>
      <c r="M33" s="295" t="s">
        <v>486</v>
      </c>
      <c r="N33" s="296" t="s">
        <v>486</v>
      </c>
    </row>
    <row r="34" spans="1:16" ht="27" customHeight="1">
      <c r="A34" s="248"/>
      <c r="B34" s="244"/>
      <c r="C34" s="244"/>
      <c r="D34" s="244"/>
      <c r="E34" s="244"/>
      <c r="F34" s="244"/>
      <c r="G34" s="1159" t="s">
        <v>502</v>
      </c>
      <c r="H34" s="1160"/>
      <c r="I34" s="1160"/>
      <c r="J34" s="1161"/>
      <c r="K34" s="294" t="s">
        <v>486</v>
      </c>
      <c r="L34" s="294" t="s">
        <v>486</v>
      </c>
      <c r="M34" s="295">
        <v>0</v>
      </c>
      <c r="N34" s="296" t="s">
        <v>486</v>
      </c>
    </row>
    <row r="35" spans="1:16" ht="27" customHeight="1">
      <c r="A35" s="248"/>
      <c r="B35" s="244"/>
      <c r="C35" s="244"/>
      <c r="D35" s="244"/>
      <c r="E35" s="244"/>
      <c r="F35" s="244"/>
      <c r="G35" s="1159" t="s">
        <v>503</v>
      </c>
      <c r="H35" s="1160"/>
      <c r="I35" s="1160"/>
      <c r="J35" s="1161"/>
      <c r="K35" s="294">
        <v>386989</v>
      </c>
      <c r="L35" s="294">
        <v>34686</v>
      </c>
      <c r="M35" s="295">
        <v>20509</v>
      </c>
      <c r="N35" s="296">
        <v>69.099999999999994</v>
      </c>
    </row>
    <row r="36" spans="1:16" ht="27" customHeight="1">
      <c r="A36" s="248"/>
      <c r="B36" s="244"/>
      <c r="C36" s="244"/>
      <c r="D36" s="244"/>
      <c r="E36" s="244"/>
      <c r="F36" s="244"/>
      <c r="G36" s="1159" t="s">
        <v>504</v>
      </c>
      <c r="H36" s="1160"/>
      <c r="I36" s="1160"/>
      <c r="J36" s="1161"/>
      <c r="K36" s="294">
        <v>46463</v>
      </c>
      <c r="L36" s="294">
        <v>4164</v>
      </c>
      <c r="M36" s="295">
        <v>3503</v>
      </c>
      <c r="N36" s="296">
        <v>18.899999999999999</v>
      </c>
    </row>
    <row r="37" spans="1:16" ht="13.5" customHeight="1">
      <c r="A37" s="248"/>
      <c r="B37" s="244"/>
      <c r="C37" s="244"/>
      <c r="D37" s="244"/>
      <c r="E37" s="244"/>
      <c r="F37" s="244"/>
      <c r="G37" s="1159" t="s">
        <v>505</v>
      </c>
      <c r="H37" s="1160"/>
      <c r="I37" s="1160"/>
      <c r="J37" s="1161"/>
      <c r="K37" s="294" t="s">
        <v>486</v>
      </c>
      <c r="L37" s="294" t="s">
        <v>486</v>
      </c>
      <c r="M37" s="295">
        <v>1405</v>
      </c>
      <c r="N37" s="296" t="s">
        <v>486</v>
      </c>
    </row>
    <row r="38" spans="1:16" ht="27" customHeight="1">
      <c r="A38" s="248"/>
      <c r="B38" s="244"/>
      <c r="C38" s="244"/>
      <c r="D38" s="244"/>
      <c r="E38" s="244"/>
      <c r="F38" s="244"/>
      <c r="G38" s="1162" t="s">
        <v>506</v>
      </c>
      <c r="H38" s="1163"/>
      <c r="I38" s="1163"/>
      <c r="J38" s="1164"/>
      <c r="K38" s="297" t="s">
        <v>486</v>
      </c>
      <c r="L38" s="297" t="s">
        <v>486</v>
      </c>
      <c r="M38" s="298">
        <v>2</v>
      </c>
      <c r="N38" s="299" t="s">
        <v>486</v>
      </c>
      <c r="O38" s="293"/>
    </row>
    <row r="39" spans="1:16">
      <c r="A39" s="248"/>
      <c r="B39" s="244"/>
      <c r="C39" s="244"/>
      <c r="D39" s="244"/>
      <c r="E39" s="244"/>
      <c r="F39" s="244"/>
      <c r="G39" s="1162" t="s">
        <v>507</v>
      </c>
      <c r="H39" s="1163"/>
      <c r="I39" s="1163"/>
      <c r="J39" s="1164"/>
      <c r="K39" s="300">
        <v>-2122</v>
      </c>
      <c r="L39" s="300">
        <v>-190</v>
      </c>
      <c r="M39" s="301">
        <v>-1515</v>
      </c>
      <c r="N39" s="302">
        <v>-87.5</v>
      </c>
      <c r="O39" s="293"/>
    </row>
    <row r="40" spans="1:16" ht="27" customHeight="1">
      <c r="A40" s="248"/>
      <c r="B40" s="244"/>
      <c r="C40" s="244"/>
      <c r="D40" s="244"/>
      <c r="E40" s="244"/>
      <c r="F40" s="244"/>
      <c r="G40" s="1159" t="s">
        <v>508</v>
      </c>
      <c r="H40" s="1160"/>
      <c r="I40" s="1160"/>
      <c r="J40" s="1161"/>
      <c r="K40" s="300">
        <v>-1147734</v>
      </c>
      <c r="L40" s="300">
        <v>-102871</v>
      </c>
      <c r="M40" s="301">
        <v>-52955</v>
      </c>
      <c r="N40" s="302">
        <v>94.3</v>
      </c>
      <c r="O40" s="293"/>
    </row>
    <row r="41" spans="1:16">
      <c r="A41" s="248"/>
      <c r="B41" s="244"/>
      <c r="C41" s="244"/>
      <c r="D41" s="244"/>
      <c r="E41" s="244"/>
      <c r="F41" s="244"/>
      <c r="G41" s="1165" t="s">
        <v>277</v>
      </c>
      <c r="H41" s="1166"/>
      <c r="I41" s="1166"/>
      <c r="J41" s="1167"/>
      <c r="K41" s="294">
        <v>534920</v>
      </c>
      <c r="L41" s="300">
        <v>47945</v>
      </c>
      <c r="M41" s="301">
        <v>24541</v>
      </c>
      <c r="N41" s="302">
        <v>95.4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4" t="s">
        <v>477</v>
      </c>
      <c r="J49" s="1156" t="s">
        <v>512</v>
      </c>
      <c r="K49" s="1157"/>
      <c r="L49" s="1157"/>
      <c r="M49" s="1157"/>
      <c r="N49" s="1158"/>
    </row>
    <row r="50" spans="1:14">
      <c r="A50" s="248"/>
      <c r="B50" s="244"/>
      <c r="C50" s="244"/>
      <c r="D50" s="244"/>
      <c r="E50" s="244"/>
      <c r="F50" s="244"/>
      <c r="G50" s="312"/>
      <c r="H50" s="313"/>
      <c r="I50" s="1155"/>
      <c r="J50" s="314" t="s">
        <v>513</v>
      </c>
      <c r="K50" s="315" t="s">
        <v>514</v>
      </c>
      <c r="L50" s="316" t="s">
        <v>515</v>
      </c>
      <c r="M50" s="317" t="s">
        <v>516</v>
      </c>
      <c r="N50" s="318" t="s">
        <v>517</v>
      </c>
    </row>
    <row r="51" spans="1:14">
      <c r="A51" s="248"/>
      <c r="B51" s="244"/>
      <c r="C51" s="244"/>
      <c r="D51" s="244"/>
      <c r="E51" s="244"/>
      <c r="F51" s="244"/>
      <c r="G51" s="310" t="s">
        <v>518</v>
      </c>
      <c r="H51" s="311"/>
      <c r="I51" s="319">
        <v>2061089</v>
      </c>
      <c r="J51" s="320">
        <v>175891</v>
      </c>
      <c r="K51" s="321">
        <v>61.1</v>
      </c>
      <c r="L51" s="322">
        <v>70897</v>
      </c>
      <c r="M51" s="323">
        <v>-25.7</v>
      </c>
      <c r="N51" s="324">
        <v>86.8</v>
      </c>
    </row>
    <row r="52" spans="1:14">
      <c r="A52" s="248"/>
      <c r="B52" s="244"/>
      <c r="C52" s="244"/>
      <c r="D52" s="244"/>
      <c r="E52" s="244"/>
      <c r="F52" s="244"/>
      <c r="G52" s="325"/>
      <c r="H52" s="326" t="s">
        <v>519</v>
      </c>
      <c r="I52" s="327">
        <v>1454446</v>
      </c>
      <c r="J52" s="328">
        <v>124121</v>
      </c>
      <c r="K52" s="329">
        <v>23.7</v>
      </c>
      <c r="L52" s="330">
        <v>39878</v>
      </c>
      <c r="M52" s="331">
        <v>-17.8</v>
      </c>
      <c r="N52" s="332">
        <v>41.5</v>
      </c>
    </row>
    <row r="53" spans="1:14">
      <c r="A53" s="248"/>
      <c r="B53" s="244"/>
      <c r="C53" s="244"/>
      <c r="D53" s="244"/>
      <c r="E53" s="244"/>
      <c r="F53" s="244"/>
      <c r="G53" s="310" t="s">
        <v>520</v>
      </c>
      <c r="H53" s="311"/>
      <c r="I53" s="319">
        <v>1616979</v>
      </c>
      <c r="J53" s="320">
        <v>139708</v>
      </c>
      <c r="K53" s="321">
        <v>-20.6</v>
      </c>
      <c r="L53" s="322">
        <v>66496</v>
      </c>
      <c r="M53" s="323">
        <v>-6.2</v>
      </c>
      <c r="N53" s="324">
        <v>-14.4</v>
      </c>
    </row>
    <row r="54" spans="1:14">
      <c r="A54" s="248"/>
      <c r="B54" s="244"/>
      <c r="C54" s="244"/>
      <c r="D54" s="244"/>
      <c r="E54" s="244"/>
      <c r="F54" s="244"/>
      <c r="G54" s="325"/>
      <c r="H54" s="326" t="s">
        <v>519</v>
      </c>
      <c r="I54" s="327">
        <v>1169988</v>
      </c>
      <c r="J54" s="328">
        <v>101088</v>
      </c>
      <c r="K54" s="329">
        <v>-18.600000000000001</v>
      </c>
      <c r="L54" s="330">
        <v>36530</v>
      </c>
      <c r="M54" s="331">
        <v>-8.4</v>
      </c>
      <c r="N54" s="332">
        <v>-10.199999999999999</v>
      </c>
    </row>
    <row r="55" spans="1:14">
      <c r="A55" s="248"/>
      <c r="B55" s="244"/>
      <c r="C55" s="244"/>
      <c r="D55" s="244"/>
      <c r="E55" s="244"/>
      <c r="F55" s="244"/>
      <c r="G55" s="310" t="s">
        <v>521</v>
      </c>
      <c r="H55" s="311"/>
      <c r="I55" s="319">
        <v>1173436</v>
      </c>
      <c r="J55" s="320">
        <v>102546</v>
      </c>
      <c r="K55" s="321">
        <v>-26.6</v>
      </c>
      <c r="L55" s="322">
        <v>82748</v>
      </c>
      <c r="M55" s="323">
        <v>24.4</v>
      </c>
      <c r="N55" s="324">
        <v>-51</v>
      </c>
    </row>
    <row r="56" spans="1:14">
      <c r="A56" s="248"/>
      <c r="B56" s="244"/>
      <c r="C56" s="244"/>
      <c r="D56" s="244"/>
      <c r="E56" s="244"/>
      <c r="F56" s="244"/>
      <c r="G56" s="325"/>
      <c r="H56" s="326" t="s">
        <v>519</v>
      </c>
      <c r="I56" s="327">
        <v>809779</v>
      </c>
      <c r="J56" s="328">
        <v>70766</v>
      </c>
      <c r="K56" s="329">
        <v>-30</v>
      </c>
      <c r="L56" s="330">
        <v>44732</v>
      </c>
      <c r="M56" s="331">
        <v>22.5</v>
      </c>
      <c r="N56" s="332">
        <v>-52.5</v>
      </c>
    </row>
    <row r="57" spans="1:14">
      <c r="A57" s="248"/>
      <c r="B57" s="244"/>
      <c r="C57" s="244"/>
      <c r="D57" s="244"/>
      <c r="E57" s="244"/>
      <c r="F57" s="244"/>
      <c r="G57" s="310" t="s">
        <v>522</v>
      </c>
      <c r="H57" s="311"/>
      <c r="I57" s="319">
        <v>1295295</v>
      </c>
      <c r="J57" s="320">
        <v>114913</v>
      </c>
      <c r="K57" s="321">
        <v>12.1</v>
      </c>
      <c r="L57" s="322">
        <v>91837</v>
      </c>
      <c r="M57" s="323">
        <v>11</v>
      </c>
      <c r="N57" s="324">
        <v>1.1000000000000001</v>
      </c>
    </row>
    <row r="58" spans="1:14">
      <c r="A58" s="248"/>
      <c r="B58" s="244"/>
      <c r="C58" s="244"/>
      <c r="D58" s="244"/>
      <c r="E58" s="244"/>
      <c r="F58" s="244"/>
      <c r="G58" s="325"/>
      <c r="H58" s="326" t="s">
        <v>519</v>
      </c>
      <c r="I58" s="327">
        <v>606833</v>
      </c>
      <c r="J58" s="328">
        <v>53835</v>
      </c>
      <c r="K58" s="329">
        <v>-23.9</v>
      </c>
      <c r="L58" s="330">
        <v>54439</v>
      </c>
      <c r="M58" s="331">
        <v>21.7</v>
      </c>
      <c r="N58" s="332">
        <v>-45.6</v>
      </c>
    </row>
    <row r="59" spans="1:14">
      <c r="A59" s="248"/>
      <c r="B59" s="244"/>
      <c r="C59" s="244"/>
      <c r="D59" s="244"/>
      <c r="E59" s="244"/>
      <c r="F59" s="244"/>
      <c r="G59" s="310" t="s">
        <v>523</v>
      </c>
      <c r="H59" s="311"/>
      <c r="I59" s="319">
        <v>1564592</v>
      </c>
      <c r="J59" s="320">
        <v>140234</v>
      </c>
      <c r="K59" s="321">
        <v>22</v>
      </c>
      <c r="L59" s="322">
        <v>106092</v>
      </c>
      <c r="M59" s="323">
        <v>15.5</v>
      </c>
      <c r="N59" s="324">
        <v>6.5</v>
      </c>
    </row>
    <row r="60" spans="1:14">
      <c r="A60" s="248"/>
      <c r="B60" s="244"/>
      <c r="C60" s="244"/>
      <c r="D60" s="244"/>
      <c r="E60" s="244"/>
      <c r="F60" s="244"/>
      <c r="G60" s="325"/>
      <c r="H60" s="326" t="s">
        <v>519</v>
      </c>
      <c r="I60" s="333">
        <v>478356</v>
      </c>
      <c r="J60" s="328">
        <v>42875</v>
      </c>
      <c r="K60" s="329">
        <v>-20.399999999999999</v>
      </c>
      <c r="L60" s="330">
        <v>44299</v>
      </c>
      <c r="M60" s="331">
        <v>-18.600000000000001</v>
      </c>
      <c r="N60" s="332">
        <v>-1.8</v>
      </c>
    </row>
    <row r="61" spans="1:14">
      <c r="A61" s="248"/>
      <c r="B61" s="244"/>
      <c r="C61" s="244"/>
      <c r="D61" s="244"/>
      <c r="E61" s="244"/>
      <c r="F61" s="244"/>
      <c r="G61" s="310" t="s">
        <v>524</v>
      </c>
      <c r="H61" s="334"/>
      <c r="I61" s="335">
        <v>1542278</v>
      </c>
      <c r="J61" s="336">
        <v>134658</v>
      </c>
      <c r="K61" s="337">
        <v>9.6</v>
      </c>
      <c r="L61" s="338">
        <v>83614</v>
      </c>
      <c r="M61" s="339">
        <v>3.8</v>
      </c>
      <c r="N61" s="324">
        <v>5.8</v>
      </c>
    </row>
    <row r="62" spans="1:14">
      <c r="A62" s="248"/>
      <c r="B62" s="244"/>
      <c r="C62" s="244"/>
      <c r="D62" s="244"/>
      <c r="E62" s="244"/>
      <c r="F62" s="244"/>
      <c r="G62" s="325"/>
      <c r="H62" s="326" t="s">
        <v>519</v>
      </c>
      <c r="I62" s="327">
        <v>903880</v>
      </c>
      <c r="J62" s="328">
        <v>78537</v>
      </c>
      <c r="K62" s="329">
        <v>-13.8</v>
      </c>
      <c r="L62" s="330">
        <v>43976</v>
      </c>
      <c r="M62" s="331">
        <v>-0.1</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8" t="s">
        <v>3</v>
      </c>
      <c r="D47" s="1168"/>
      <c r="E47" s="1169"/>
      <c r="F47" s="11">
        <v>25.48</v>
      </c>
      <c r="G47" s="12">
        <v>29.15</v>
      </c>
      <c r="H47" s="12">
        <v>31.85</v>
      </c>
      <c r="I47" s="12">
        <v>34</v>
      </c>
      <c r="J47" s="13">
        <v>36.770000000000003</v>
      </c>
    </row>
    <row r="48" spans="2:10" ht="57.75" customHeight="1">
      <c r="B48" s="14"/>
      <c r="C48" s="1170" t="s">
        <v>4</v>
      </c>
      <c r="D48" s="1170"/>
      <c r="E48" s="1171"/>
      <c r="F48" s="15">
        <v>7.22</v>
      </c>
      <c r="G48" s="16">
        <v>4.97</v>
      </c>
      <c r="H48" s="16">
        <v>2.75</v>
      </c>
      <c r="I48" s="16">
        <v>6.54</v>
      </c>
      <c r="J48" s="17">
        <v>8.4600000000000009</v>
      </c>
    </row>
    <row r="49" spans="2:10" ht="57.75" customHeight="1" thickBot="1">
      <c r="B49" s="18"/>
      <c r="C49" s="1172" t="s">
        <v>5</v>
      </c>
      <c r="D49" s="1172"/>
      <c r="E49" s="1173"/>
      <c r="F49" s="19" t="s">
        <v>531</v>
      </c>
      <c r="G49" s="20">
        <v>1.31</v>
      </c>
      <c r="H49" s="20">
        <v>0.21</v>
      </c>
      <c r="I49" s="20">
        <v>5.23</v>
      </c>
      <c r="J49" s="21">
        <v>5.5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2017-03-10T07:50:35Z</cp:lastPrinted>
  <dcterms:created xsi:type="dcterms:W3CDTF">2017-02-15T18:36:10Z</dcterms:created>
  <dcterms:modified xsi:type="dcterms:W3CDTF">2017-05-01T06:06:05Z</dcterms:modified>
</cp:coreProperties>
</file>