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5財政状況資料集/03_2回目（地方公会計関係）/03_市町から/12_南越前町/"/>
    </mc:Choice>
  </mc:AlternateContent>
  <xr:revisionPtr revIDLastSave="7" documentId="13_ncr:1_{65321FAE-25B7-4C16-990E-C955B8558EE4}" xr6:coauthVersionLast="47" xr6:coauthVersionMax="47" xr10:uidLastSave="{FFA836E4-1BEB-4F33-A2EC-4C37632B752F}"/>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AM36" i="10"/>
  <c r="AM35" i="10"/>
  <c r="BW34" i="10"/>
  <c r="BW35" i="10" s="1"/>
  <c r="BW36" i="10" s="1"/>
  <c r="BW37" i="10" s="1"/>
  <c r="BW38" i="10" s="1"/>
  <c r="BW39" i="10" s="1"/>
  <c r="BW40" i="10" s="1"/>
  <c r="BW41" i="10" s="1"/>
  <c r="BW42" i="10" s="1"/>
  <c r="C34" i="10"/>
  <c r="CO34" i="10" l="1"/>
  <c r="CO35" i="10" s="1"/>
  <c r="CO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BE34" i="10" s="1"/>
  <c r="BE35" i="10" s="1"/>
  <c r="BE36" i="10" s="1"/>
  <c r="U34" i="10"/>
  <c r="U35" i="10" s="1"/>
  <c r="U36" i="10" s="1"/>
  <c r="U37" i="10" s="1"/>
  <c r="U38" i="10" s="1"/>
</calcChain>
</file>

<file path=xl/sharedStrings.xml><?xml version="1.0" encoding="utf-8"?>
<sst xmlns="http://schemas.openxmlformats.org/spreadsheetml/2006/main" count="1138" uniqueCount="582">
  <si>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</si>
  <si>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</si>
  <si>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</si>
  <si>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</si>
  <si>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</si>
  <si>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</si>
  <si>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</si>
  <si>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</si>
  <si>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</si>
  <si>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</si>
  <si>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</si>
  <si>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</si>
  <si>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</si>
  <si>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</si>
  <si>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</si>
  <si>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</si>
  <si>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</si>
  <si>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</si>
  <si>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</si>
  <si>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</si>
  <si>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</si>
  <si>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</si>
  <si>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</si>
  <si>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</si>
  <si>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</si>
  <si>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</si>
  <si>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</si>
  <si>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</si>
  <si>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</si>
  <si>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</si>
  <si>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</si>
  <si>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</si>
  <si>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</si>
  <si>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</si>
  <si>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</si>
  <si>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</si>
  <si>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</si>
  <si>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</si>
  <si>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</si>
  <si>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</si>
  <si>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</si>
  <si>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</si>
  <si>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</si>
  <si>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</si>
  <si>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</si>
  <si>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</si>
  <si>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</si>
  <si>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</si>
  <si>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</si>
  <si>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</si>
  <si>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</si>
  <si>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</si>
  <si>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</si>
  <si>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</si>
  <si>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</si>
  <si>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</si>
  <si>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</si>
  <si>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</si>
  <si>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</si>
  <si>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</si>
  <si>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</si>
  <si>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</si>
  <si>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</si>
  <si>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</si>
  <si>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</si>
  <si>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</si>
  <si>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</si>
  <si>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</si>
  <si>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</si>
  <si>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</si>
  <si>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</si>
  <si>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</si>
  <si>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</si>
  <si>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</si>
  <si>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</si>
  <si>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</si>
  <si>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</si>
  <si>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</si>
  <si>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</si>
  <si>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</si>
  <si>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</si>
  <si>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</si>
  <si>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</si>
  <si>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</si>
  <si>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</si>
  <si>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</si>
  <si>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</si>
  <si>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</si>
  <si>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</si>
  <si>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</si>
  <si>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</si>
  <si>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</si>
  <si>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</si>
  <si>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</si>
  <si>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</si>
  <si>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</si>
  <si>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</si>
  <si>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</si>
  <si>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</si>
  <si>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</si>
  <si>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</si>
  <si>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</si>
  <si>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</si>
  <si>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</si>
  <si>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</si>
  <si>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</si>
  <si>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</si>
  <si>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</si>
  <si>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</si>
  <si>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</si>
  <si>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</si>
  <si>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</si>
  <si>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</si>
  <si>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</si>
  <si>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</si>
  <si>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</si>
  <si>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</si>
  <si>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</si>
  <si>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</si>
  <si>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</si>
  <si>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</si>
  <si>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</si>
  <si>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</si>
  <si>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</si>
  <si>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</si>
  <si>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</si>
  <si>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</si>
  <si>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</si>
  <si>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</si>
  <si>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</si>
  <si>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</si>
  <si>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</si>
  <si>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</si>
  <si>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</si>
  <si>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</si>
  <si>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</si>
  <si>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</si>
  <si>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</si>
  <si>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</si>
  <si>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</si>
  <si>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</si>
  <si>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</si>
  <si>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</si>
  <si>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農業集落排水特別会計</t>
    <phoneticPr fontId="5"/>
  </si>
  <si>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</si>
  <si>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</si>
  <si>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</si>
  <si>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</si>
  <si>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</si>
  <si>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</si>
  <si>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</si>
  <si>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</si>
  <si>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</si>
  <si>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</si>
  <si>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</si>
  <si>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</si>
  <si>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</si>
  <si>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</si>
  <si>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</si>
  <si>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</si>
  <si>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</si>
  <si>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</si>
  <si>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</si>
  <si>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</si>
  <si>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</si>
  <si>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</si>
  <si>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</si>
  <si>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</si>
  <si>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</si>
  <si>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</si>
  <si>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</si>
  <si>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</si>
  <si>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</si>
  <si>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</si>
  <si>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</si>
  <si>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</si>
  <si>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</si>
  <si>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</si>
  <si>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</si>
  <si>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</si>
  <si>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</si>
  <si>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</si>
  <si>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</si>
  <si>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</si>
  <si>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</si>
  <si>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</si>
  <si>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</si>
  <si>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</si>
  <si>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</si>
  <si>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</si>
  <si>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</si>
  <si>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</si>
  <si>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</si>
  <si>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</si>
  <si>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</si>
  <si>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</si>
  <si>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</si>
  <si>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</si>
  <si>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</si>
  <si>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</si>
  <si>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</si>
  <si>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</si>
  <si>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</si>
  <si>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</si>
  <si>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福井県南越前町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</si>
  <si>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</si>
  <si>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</si>
  <si>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</si>
  <si>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</si>
  <si>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</si>
  <si>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</si>
  <si>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</si>
  <si>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</si>
  <si>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</si>
  <si>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</si>
  <si>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</si>
  <si>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</si>
  <si>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</si>
  <si>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</si>
  <si>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</si>
  <si>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</si>
  <si>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</si>
  <si>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</si>
  <si>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</si>
  <si>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</si>
  <si>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</si>
  <si>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</si>
  <si>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</si>
  <si>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</si>
  <si>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</si>
  <si>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</si>
  <si>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</si>
  <si>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</si>
  <si>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</si>
  <si>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</si>
  <si>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</si>
  <si>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</si>
  <si>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</si>
  <si>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</si>
  <si>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</si>
  <si>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</si>
  <si>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</si>
  <si>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</si>
  <si>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</si>
  <si>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</si>
  <si>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</si>
  <si>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</si>
  <si>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</si>
  <si>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</si>
  <si>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</si>
  <si>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</si>
  <si>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</si>
  <si>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</si>
  <si>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</si>
  <si>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</si>
  <si>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</si>
  <si>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</si>
  <si>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</si>
  <si>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</si>
  <si>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</si>
  <si>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</si>
  <si>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</si>
  <si>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</si>
  <si>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</si>
  <si>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</si>
  <si>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</si>
  <si>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</si>
  <si>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</si>
  <si>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</si>
  <si>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</si>
  <si>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</si>
  <si>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</si>
  <si>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</si>
  <si>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</si>
  <si>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</si>
  <si>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</si>
  <si>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</si>
  <si>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</si>
  <si>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</si>
  <si>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</si>
  <si>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</si>
  <si>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</si>
  <si>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</si>
  <si>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</si>
  <si>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</si>
  <si>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</si>
  <si>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</si>
  <si>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</si>
  <si>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</si>
  <si>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</si>
  <si>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</si>
  <si>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</si>
  <si>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</si>
  <si>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</si>
  <si>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</si>
  <si>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</si>
  <si>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</si>
  <si>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</si>
  <si>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</si>
  <si>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</si>
  <si>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</si>
  <si>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</si>
  <si>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</si>
  <si>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</si>
  <si>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</si>
  <si>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</si>
  <si>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</si>
  <si>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</si>
  <si>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</si>
  <si>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</si>
  <si>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</si>
  <si>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</si>
  <si>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</si>
  <si>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</si>
  <si>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</si>
  <si>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</si>
  <si>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</si>
  <si>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</si>
  <si>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</si>
  <si>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</si>
  <si>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</si>
  <si>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</si>
  <si>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</si>
  <si>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</si>
  <si>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</si>
  <si>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</si>
  <si>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</si>
  <si>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</si>
  <si>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</si>
  <si>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</si>
  <si>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</si>
  <si>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</si>
  <si>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</si>
  <si>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</si>
  <si>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</si>
  <si>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</si>
  <si>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</si>
  <si>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</si>
  <si>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</si>
  <si>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</si>
  <si>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</si>
  <si>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</si>
  <si>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</si>
  <si>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</si>
  <si>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</si>
  <si>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</si>
  <si>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</si>
  <si>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</si>
  <si>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</si>
  <si>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</si>
  <si>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</si>
  <si>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</si>
  <si>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</si>
  <si>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</si>
  <si>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</si>
  <si>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福井県南越前町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</si>
  <si>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</si>
  <si>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</si>
  <si>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</si>
  <si>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</si>
  <si>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</si>
  <si>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</si>
  <si>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</si>
  <si>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</si>
  <si>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</si>
  <si>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</si>
  <si>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</si>
  <si>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</si>
  <si>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</si>
  <si>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</si>
  <si>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</si>
  <si>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</si>
  <si>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</si>
  <si>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</si>
  <si>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</si>
  <si>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</si>
  <si>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</si>
  <si>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</si>
  <si>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</si>
  <si>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</si>
  <si>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</si>
  <si>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</si>
  <si>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</si>
  <si>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</si>
  <si>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</si>
  <si>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</si>
  <si>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</si>
  <si>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</si>
  <si>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</si>
  <si>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</si>
  <si>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</si>
  <si>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</si>
  <si>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</si>
  <si>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</si>
  <si>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</si>
  <si>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</si>
  <si>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</si>
  <si>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</si>
  <si>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個別排水処理施設特別会計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</si>
  <si>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</si>
  <si>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</si>
  <si>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</si>
  <si>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</si>
  <si>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</si>
  <si>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</si>
  <si>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</si>
  <si>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</si>
  <si>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</si>
  <si>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</si>
  <si>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</si>
  <si>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</si>
  <si>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</si>
  <si>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</si>
  <si>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</si>
  <si>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</si>
  <si>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</si>
  <si>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</si>
  <si>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</si>
  <si>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</si>
  <si>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</si>
  <si>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</si>
  <si>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</si>
  <si>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</si>
  <si>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</si>
  <si>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</si>
  <si>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</si>
  <si>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</si>
  <si>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</si>
  <si>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</si>
  <si>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</si>
  <si>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</si>
  <si>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</si>
  <si>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</si>
  <si>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</si>
  <si>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</si>
  <si>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</si>
  <si>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</si>
  <si>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</si>
  <si>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</si>
  <si>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</si>
  <si>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</si>
  <si>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</si>
  <si>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</si>
  <si>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</si>
  <si>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</si>
  <si>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</si>
  <si>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</si>
  <si>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</si>
  <si>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</si>
  <si>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</si>
  <si>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</si>
  <si>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</si>
  <si>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</si>
  <si>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</si>
  <si>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</si>
  <si>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</si>
  <si>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</si>
  <si>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</si>
  <si>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</si>
  <si>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</si>
  <si>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</si>
  <si>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</si>
  <si>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</si>
  <si>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</si>
  <si>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</si>
  <si>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</si>
  <si>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</si>
  <si>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</si>
  <si>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</si>
  <si>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</si>
  <si>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</si>
  <si>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</si>
  <si>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</si>
  <si>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</si>
  <si>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</si>
  <si>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</si>
  <si>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</si>
  <si>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</si>
  <si>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</si>
  <si>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</si>
  <si>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</si>
  <si>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</si>
  <si>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</si>
  <si>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</si>
  <si>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</si>
  <si>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</si>
  <si>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</si>
  <si>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</si>
  <si>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</si>
  <si>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</si>
  <si>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</si>
  <si>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</si>
  <si>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</si>
  <si>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</si>
  <si>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</si>
  <si>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</si>
  <si>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</si>
  <si>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</si>
  <si>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</si>
  <si>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</si>
  <si>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</si>
  <si>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</si>
  <si>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</si>
  <si>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</si>
  <si>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</si>
  <si>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</si>
  <si>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</si>
  <si>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</si>
  <si>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</si>
  <si>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</si>
  <si>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</si>
  <si>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</si>
  <si>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</si>
  <si>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</si>
  <si>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</si>
  <si>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</si>
  <si>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</si>
  <si>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</si>
  <si>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</si>
  <si>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</si>
  <si>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</si>
  <si>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</si>
  <si>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</si>
  <si>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</si>
  <si>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</si>
  <si>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</si>
  <si>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</si>
  <si>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</si>
  <si>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</si>
  <si>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</si>
  <si>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</si>
  <si>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</si>
  <si>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</si>
  <si>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</si>
  <si>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</si>
  <si>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</si>
  <si>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0.24</t>
  </si>
  <si>
    <t>農業集落排水特別会計</t>
  </si>
  <si>
    <t>▲ 0.11</t>
  </si>
  <si>
    <t>一般会計</t>
  </si>
  <si>
    <t>水道事業会計</t>
  </si>
  <si>
    <t>下水道特別会計</t>
  </si>
  <si>
    <t>介護保険特別会計</t>
  </si>
  <si>
    <t>国民健康保険特別会計</t>
  </si>
  <si>
    <t>個別排水処理施設特別会計</t>
  </si>
  <si>
    <t>国民健康保険今庄診療所特別会計</t>
  </si>
  <si>
    <t>その他会計（赤字）</t>
  </si>
  <si>
    <t>その他会計（黒字）</t>
  </si>
  <si>
    <t>R01</t>
    <phoneticPr fontId="5"/>
  </si>
  <si>
    <t>R02</t>
    <phoneticPr fontId="5"/>
  </si>
  <si>
    <t>R03</t>
    <phoneticPr fontId="5"/>
  </si>
  <si>
    <t>R04</t>
    <phoneticPr fontId="5"/>
  </si>
  <si>
    <t>R05</t>
    <phoneticPr fontId="5"/>
  </si>
  <si>
    <t>-</t>
    <phoneticPr fontId="2"/>
  </si>
  <si>
    <t>公共施設管理公社</t>
    <rPh sb="0" eb="2">
      <t>コウキョウ</t>
    </rPh>
    <rPh sb="2" eb="4">
      <t>シセツ</t>
    </rPh>
    <rPh sb="4" eb="6">
      <t>カンリ</t>
    </rPh>
    <rPh sb="6" eb="8">
      <t>コウシャ</t>
    </rPh>
    <phoneticPr fontId="2"/>
  </si>
  <si>
    <t>リトリート田倉</t>
    <rPh sb="5" eb="7">
      <t>タクラ</t>
    </rPh>
    <phoneticPr fontId="2"/>
  </si>
  <si>
    <t>南越前町シルバー人材センター</t>
    <rPh sb="0" eb="1">
      <t>ミナミ</t>
    </rPh>
    <rPh sb="1" eb="4">
      <t>エチゼンチョウ</t>
    </rPh>
    <rPh sb="8" eb="10">
      <t>ジンザイ</t>
    </rPh>
    <phoneticPr fontId="2"/>
  </si>
  <si>
    <t>南越消防組合</t>
  </si>
  <si>
    <t>南越清掃組合</t>
  </si>
  <si>
    <t>福井県後期高齢者医療広域組合連合</t>
    <rPh sb="0" eb="3">
      <t>フクイケン</t>
    </rPh>
    <rPh sb="3" eb="5">
      <t>コウキ</t>
    </rPh>
    <rPh sb="5" eb="8">
      <t>コウレイシャ</t>
    </rPh>
    <rPh sb="8" eb="10">
      <t>イリョウ</t>
    </rPh>
    <rPh sb="10" eb="12">
      <t>コウイキ</t>
    </rPh>
    <rPh sb="12" eb="14">
      <t>クミアイ</t>
    </rPh>
    <rPh sb="14" eb="16">
      <t>レンゴウ</t>
    </rPh>
    <phoneticPr fontId="10"/>
  </si>
  <si>
    <t>福井県後期高齢者医療広域組合連合（事業会計）</t>
    <rPh sb="0" eb="3">
      <t>フクイケン</t>
    </rPh>
    <rPh sb="3" eb="5">
      <t>コウキ</t>
    </rPh>
    <rPh sb="5" eb="8">
      <t>コウレイシャ</t>
    </rPh>
    <rPh sb="8" eb="10">
      <t>イリョウ</t>
    </rPh>
    <rPh sb="10" eb="12">
      <t>コウイキ</t>
    </rPh>
    <rPh sb="12" eb="14">
      <t>クミアイ</t>
    </rPh>
    <rPh sb="14" eb="16">
      <t>レンゴウ</t>
    </rPh>
    <rPh sb="17" eb="19">
      <t>ジギョウ</t>
    </rPh>
    <rPh sb="19" eb="21">
      <t>カイケイ</t>
    </rPh>
    <phoneticPr fontId="10"/>
  </si>
  <si>
    <t>福井県市町村総合事務組合（普通会計）</t>
    <rPh sb="0" eb="3">
      <t>フクイケン</t>
    </rPh>
    <rPh sb="3" eb="6">
      <t>シチョウソン</t>
    </rPh>
    <rPh sb="6" eb="8">
      <t>ソウゴウ</t>
    </rPh>
    <rPh sb="8" eb="10">
      <t>ジム</t>
    </rPh>
    <rPh sb="10" eb="12">
      <t>クミアイ</t>
    </rPh>
    <rPh sb="13" eb="15">
      <t>フツウ</t>
    </rPh>
    <rPh sb="15" eb="17">
      <t>カイケイ</t>
    </rPh>
    <phoneticPr fontId="10"/>
  </si>
  <si>
    <t>福井県市町村総合事務組合（事業会計）</t>
    <rPh sb="13" eb="15">
      <t>ジギョウ</t>
    </rPh>
    <rPh sb="15" eb="17">
      <t>カイケイ</t>
    </rPh>
    <phoneticPr fontId="10"/>
  </si>
  <si>
    <t>福井県丹南広域組合（普通会計）</t>
    <rPh sb="0" eb="3">
      <t>フクイケン</t>
    </rPh>
    <rPh sb="3" eb="5">
      <t>タンナン</t>
    </rPh>
    <rPh sb="5" eb="7">
      <t>コウイキ</t>
    </rPh>
    <rPh sb="7" eb="9">
      <t>クミアイ</t>
    </rPh>
    <rPh sb="10" eb="14">
      <t>フツウカイケイ</t>
    </rPh>
    <phoneticPr fontId="10"/>
  </si>
  <si>
    <t>福井県自治会館組合</t>
    <rPh sb="0" eb="3">
      <t>フクイケン</t>
    </rPh>
    <rPh sb="3" eb="5">
      <t>ジチ</t>
    </rPh>
    <rPh sb="5" eb="7">
      <t>カイカン</t>
    </rPh>
    <rPh sb="7" eb="9">
      <t>クミアイ</t>
    </rPh>
    <phoneticPr fontId="10"/>
  </si>
  <si>
    <t>公立丹南病院組合</t>
    <rPh sb="0" eb="2">
      <t>コウリツ</t>
    </rPh>
    <rPh sb="2" eb="4">
      <t>タンナン</t>
    </rPh>
    <rPh sb="4" eb="6">
      <t>ビョウイン</t>
    </rPh>
    <rPh sb="6" eb="8">
      <t>クミアイ</t>
    </rPh>
    <phoneticPr fontId="10"/>
  </si>
  <si>
    <t>地域振興基金</t>
    <rPh sb="0" eb="2">
      <t>チイキ</t>
    </rPh>
    <rPh sb="2" eb="4">
      <t>シンコウ</t>
    </rPh>
    <rPh sb="4" eb="6">
      <t>キキン</t>
    </rPh>
    <phoneticPr fontId="5"/>
  </si>
  <si>
    <t>公共施設適正管理基金</t>
    <rPh sb="0" eb="4">
      <t>コウキョウシセツ</t>
    </rPh>
    <rPh sb="4" eb="6">
      <t>テキセイ</t>
    </rPh>
    <rPh sb="6" eb="8">
      <t>カンリ</t>
    </rPh>
    <rPh sb="8" eb="10">
      <t>キキン</t>
    </rPh>
    <phoneticPr fontId="10"/>
  </si>
  <si>
    <t>高齢者保健福祉基金</t>
    <phoneticPr fontId="10"/>
  </si>
  <si>
    <t>青少年育成代継基金</t>
    <phoneticPr fontId="10"/>
  </si>
  <si>
    <t>ふるさとこうの振興基金</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</si>
  <si>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</si>
  <si>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</si>
  <si>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地方債の発行限度を定めていることや、財政調整基金の一定額の確保と安定的運用を行ってきていることから将来負担は減少傾向にあり、令和５年度も前年度に引き続き比率はマイナス（無し）となった。
有形固定資産減価償却率については近年の耐震化等の大規模工事、大型ハード事業により、類似団体内平均値を若干下回る結果となっている。しかし、当町における有形固定資産減価償却率は既存資産の減価償却費が投資額を上回り、増加傾向であるため、今後も町の公共施設等総合管理計画をもとに、総合的かつ計画的に管理し、長寿命化を目指していく。</t>
    <rPh sb="134" eb="136">
      <t>ルイジ</t>
    </rPh>
    <rPh sb="136" eb="139">
      <t>ダンタイナイ</t>
    </rPh>
    <rPh sb="139" eb="142">
      <t>ヘイキンチ</t>
    </rPh>
    <rPh sb="143" eb="145">
      <t>ジャッカン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</si>
  <si>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</si>
  <si>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</si>
  <si>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</si>
  <si>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</si>
  <si>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</si>
  <si>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</si>
  <si>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地方債の発行限度を定めていることや、財政調整基金を一定額確保できていることから将来負担は減少傾向にあり、令和５年度も前年度に引き続き比率はマイナス（無し）となった。
実質公債比率についても地方債の発行抑制により年々減少し、本年度も類似団体平均を下回る結果となった。比率減少のピークが近いため引き続き地方債発行を抑制し健全な財政運営に努めていく。</t>
    <rPh sb="115" eb="117">
      <t>ルイジ</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</si>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</sst>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1871653-F75F-47F9-B4C3-D51A2702E36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5BF0-4918-97D3-95376E43B2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145587</c:v>
                </c:pt>
                <c:pt idx="1">
                  <c:v>230517</c:v>
                </c:pt>
                <c:pt idx="2">
                  <c:v>262344</c:v>
                </c:pt>
                <c:pt idx="3">
                  <c:v>146901</c:v>
                </c:pt>
                <c:pt idx="4">
                  <c:v>180670</c:v>
                </c:pt>
              </c:numCache>
            </c:numRef>
          </c:val>
          <c:smooth val="0"/>
          <c:extLst>
            <c:ext xmlns:c16="http://schemas.microsoft.com/office/drawing/2014/chart" uri="{C3380CC4-5D6E-409C-BE32-E72D297353CC}">
              <c16:uniqueId val="{00000001-5BF0-4918-97D3-95376E43B2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6.86</c:v>
                </c:pt>
                <c:pt idx="1">
                  <c:v>7.6</c:v>
                </c:pt>
                <c:pt idx="2">
                  <c:v>6.95</c:v>
                </c:pt>
                <c:pt idx="3">
                  <c:v>10.93</c:v>
                </c:pt>
                <c:pt idx="4">
                  <c:v>7.7</c:v>
                </c:pt>
              </c:numCache>
            </c:numRef>
          </c:val>
          <c:extLst>
            <c:ext xmlns:c16="http://schemas.microsoft.com/office/drawing/2014/chart" uri="{C3380CC4-5D6E-409C-BE32-E72D297353CC}">
              <c16:uniqueId val="{00000000-6BE5-49CB-A1AE-05D69E4931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44.4</c:v>
                </c:pt>
                <c:pt idx="1">
                  <c:v>43.4</c:v>
                </c:pt>
                <c:pt idx="2">
                  <c:v>41.42</c:v>
                </c:pt>
                <c:pt idx="3">
                  <c:v>42.98</c:v>
                </c:pt>
                <c:pt idx="4">
                  <c:v>49.23</c:v>
                </c:pt>
              </c:numCache>
            </c:numRef>
          </c:val>
          <c:extLst>
            <c:ext xmlns:c16="http://schemas.microsoft.com/office/drawing/2014/chart" uri="{C3380CC4-5D6E-409C-BE32-E72D297353CC}">
              <c16:uniqueId val="{00000001-6BE5-49CB-A1AE-05D69E4931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2.75</c:v>
                </c:pt>
                <c:pt idx="1">
                  <c:v>0.92</c:v>
                </c:pt>
                <c:pt idx="2">
                  <c:v>-0.24</c:v>
                </c:pt>
                <c:pt idx="3">
                  <c:v>3.74</c:v>
                </c:pt>
                <c:pt idx="4">
                  <c:v>3.26</c:v>
                </c:pt>
              </c:numCache>
            </c:numRef>
          </c:val>
          <c:smooth val="0"/>
          <c:extLst>
            <c:ext xmlns:c16="http://schemas.microsoft.com/office/drawing/2014/chart" uri="{C3380CC4-5D6E-409C-BE32-E72D297353CC}">
              <c16:uniqueId val="{00000002-6BE5-49CB-A1AE-05D69E4931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0.04</c:v>
                </c:pt>
                <c:pt idx="4">
                  <c:v>#N/A</c:v>
                </c:pt>
                <c:pt idx="5">
                  <c:v>0.03</c:v>
                </c:pt>
                <c:pt idx="6">
                  <c:v>#N/A</c:v>
                </c:pt>
                <c:pt idx="7">
                  <c:v>0.04</c:v>
                </c:pt>
                <c:pt idx="8">
                  <c:v>#N/A</c:v>
                </c:pt>
                <c:pt idx="9">
                  <c:v>0.05</c:v>
                </c:pt>
              </c:numCache>
            </c:numRef>
          </c:val>
          <c:extLst>
            <c:ext xmlns:c16="http://schemas.microsoft.com/office/drawing/2014/chart" uri="{C3380CC4-5D6E-409C-BE32-E72D297353CC}">
              <c16:uniqueId val="{00000000-8AA5-410D-AF01-C39432CB43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A5-410D-AF01-C39432CB43D2}"/>
            </c:ext>
          </c:extLst>
        </c:ser>
        <c:ser>
          <c:idx val="2"/>
          <c:order val="2"/>
          <c:tx>
            <c:strRef>
              <c:f>データシート!$A$29</c:f>
              <c:strCache>
                <c:ptCount val="1"/>
                <c:pt idx="0">
                  <c:v>国民健康保険今庄診療所特別会計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0.04</c:v>
                </c:pt>
                <c:pt idx="6">
                  <c:v>#N/A</c:v>
                </c:pt>
                <c:pt idx="7">
                  <c:v>0.01</c:v>
                </c:pt>
                <c:pt idx="8">
                  <c:v>#N/A</c:v>
                </c:pt>
                <c:pt idx="9">
                  <c:v>0.02</c:v>
                </c:pt>
              </c:numCache>
            </c:numRef>
          </c:val>
          <c:extLst>
            <c:ext xmlns:c16="http://schemas.microsoft.com/office/drawing/2014/chart" uri="{C3380CC4-5D6E-409C-BE32-E72D297353CC}">
              <c16:uniqueId val="{00000002-8AA5-410D-AF01-C39432CB43D2}"/>
            </c:ext>
          </c:extLst>
        </c:ser>
        <c:ser>
          <c:idx val="3"/>
          <c:order val="3"/>
          <c:tx>
            <c:strRef>
              <c:f>データシート!$A$30</c:f>
              <c:strCache>
                <c:ptCount val="1"/>
                <c:pt idx="0">
                  <c:v>個別排水処理施設特別会計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3-8AA5-410D-AF01-C39432CB43D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0.06</c:v>
                </c:pt>
                <c:pt idx="4">
                  <c:v>#N/A</c:v>
                </c:pt>
                <c:pt idx="5">
                  <c:v>0.12</c:v>
                </c:pt>
                <c:pt idx="6">
                  <c:v>#N/A</c:v>
                </c:pt>
                <c:pt idx="7">
                  <c:v>0.15</c:v>
                </c:pt>
                <c:pt idx="8">
                  <c:v>#N/A</c:v>
                </c:pt>
                <c:pt idx="9">
                  <c:v>0.09</c:v>
                </c:pt>
              </c:numCache>
            </c:numRef>
          </c:val>
          <c:extLst>
            <c:ext xmlns:c16="http://schemas.microsoft.com/office/drawing/2014/chart" uri="{C3380CC4-5D6E-409C-BE32-E72D297353CC}">
              <c16:uniqueId val="{00000004-8AA5-410D-AF01-C39432CB43D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0.92</c:v>
                </c:pt>
                <c:pt idx="2">
                  <c:v>#N/A</c:v>
                </c:pt>
                <c:pt idx="3">
                  <c:v>1.43</c:v>
                </c:pt>
                <c:pt idx="4">
                  <c:v>#N/A</c:v>
                </c:pt>
                <c:pt idx="5">
                  <c:v>0.45</c:v>
                </c:pt>
                <c:pt idx="6">
                  <c:v>#N/A</c:v>
                </c:pt>
                <c:pt idx="7">
                  <c:v>0.89</c:v>
                </c:pt>
                <c:pt idx="8">
                  <c:v>#N/A</c:v>
                </c:pt>
                <c:pt idx="9">
                  <c:v>0.64</c:v>
                </c:pt>
              </c:numCache>
            </c:numRef>
          </c:val>
          <c:extLst>
            <c:ext xmlns:c16="http://schemas.microsoft.com/office/drawing/2014/chart" uri="{C3380CC4-5D6E-409C-BE32-E72D297353CC}">
              <c16:uniqueId val="{00000005-8AA5-410D-AF01-C39432CB43D2}"/>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0.77</c:v>
                </c:pt>
              </c:numCache>
            </c:numRef>
          </c:val>
          <c:extLst>
            <c:ext xmlns:c16="http://schemas.microsoft.com/office/drawing/2014/chart" uri="{C3380CC4-5D6E-409C-BE32-E72D297353CC}">
              <c16:uniqueId val="{00000006-8AA5-410D-AF01-C39432CB43D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c:v>
                </c:pt>
                <c:pt idx="2">
                  <c:v>#N/A</c:v>
                </c:pt>
                <c:pt idx="3">
                  <c:v>1.37</c:v>
                </c:pt>
                <c:pt idx="4">
                  <c:v>#N/A</c:v>
                </c:pt>
                <c:pt idx="5">
                  <c:v>1.33</c:v>
                </c:pt>
                <c:pt idx="6">
                  <c:v>#N/A</c:v>
                </c:pt>
                <c:pt idx="7">
                  <c:v>2.5099999999999998</c:v>
                </c:pt>
                <c:pt idx="8">
                  <c:v>#N/A</c:v>
                </c:pt>
                <c:pt idx="9">
                  <c:v>3.25</c:v>
                </c:pt>
              </c:numCache>
            </c:numRef>
          </c:val>
          <c:extLst>
            <c:ext xmlns:c16="http://schemas.microsoft.com/office/drawing/2014/chart" uri="{C3380CC4-5D6E-409C-BE32-E72D297353CC}">
              <c16:uniqueId val="{00000007-8AA5-410D-AF01-C39432CB43D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6.83</c:v>
                </c:pt>
                <c:pt idx="2">
                  <c:v>#N/A</c:v>
                </c:pt>
                <c:pt idx="3">
                  <c:v>7.57</c:v>
                </c:pt>
                <c:pt idx="4">
                  <c:v>#N/A</c:v>
                </c:pt>
                <c:pt idx="5">
                  <c:v>6.94</c:v>
                </c:pt>
                <c:pt idx="6">
                  <c:v>#N/A</c:v>
                </c:pt>
                <c:pt idx="7">
                  <c:v>10.89</c:v>
                </c:pt>
                <c:pt idx="8">
                  <c:v>#N/A</c:v>
                </c:pt>
                <c:pt idx="9">
                  <c:v>7.67</c:v>
                </c:pt>
              </c:numCache>
            </c:numRef>
          </c:val>
          <c:extLst>
            <c:ext xmlns:c16="http://schemas.microsoft.com/office/drawing/2014/chart" uri="{C3380CC4-5D6E-409C-BE32-E72D297353CC}">
              <c16:uniqueId val="{00000008-8AA5-410D-AF01-C39432CB43D2}"/>
            </c:ext>
          </c:extLst>
        </c:ser>
        <c:ser>
          <c:idx val="9"/>
          <c:order val="9"/>
          <c:tx>
            <c:strRef>
              <c:f>データシート!$A$36</c:f>
              <c:strCache>
                <c:ptCount val="1"/>
                <c:pt idx="0">
                  <c:v>農業集落排水特別会計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0.11</c:v>
                </c:pt>
                <c:pt idx="9">
                  <c:v>#N/A</c:v>
                </c:pt>
              </c:numCache>
            </c:numRef>
          </c:val>
          <c:extLst>
            <c:ext xmlns:c16="http://schemas.microsoft.com/office/drawing/2014/chart" uri="{C3380CC4-5D6E-409C-BE32-E72D297353CC}">
              <c16:uniqueId val="{00000009-8AA5-410D-AF01-C39432CB43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956</c:v>
                </c:pt>
                <c:pt idx="5">
                  <c:v>891</c:v>
                </c:pt>
                <c:pt idx="8">
                  <c:v>870</c:v>
                </c:pt>
                <c:pt idx="11">
                  <c:v>836</c:v>
                </c:pt>
                <c:pt idx="14">
                  <c:v>835</c:v>
                </c:pt>
              </c:numCache>
            </c:numRef>
          </c:val>
          <c:extLst>
            <c:ext xmlns:c16="http://schemas.microsoft.com/office/drawing/2014/chart" uri="{C3380CC4-5D6E-409C-BE32-E72D297353CC}">
              <c16:uniqueId val="{00000000-C924-49C0-84EA-BF8E90C134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24-49C0-84EA-BF8E90C134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24-49C0-84EA-BF8E90C134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67</c:v>
                </c:pt>
                <c:pt idx="3">
                  <c:v>47</c:v>
                </c:pt>
                <c:pt idx="6">
                  <c:v>51</c:v>
                </c:pt>
                <c:pt idx="9">
                  <c:v>66</c:v>
                </c:pt>
                <c:pt idx="12">
                  <c:v>78</c:v>
                </c:pt>
              </c:numCache>
            </c:numRef>
          </c:val>
          <c:extLst>
            <c:ext xmlns:c16="http://schemas.microsoft.com/office/drawing/2014/chart" uri="{C3380CC4-5D6E-409C-BE32-E72D297353CC}">
              <c16:uniqueId val="{00000003-C924-49C0-84EA-BF8E90C134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255</c:v>
                </c:pt>
                <c:pt idx="3">
                  <c:v>216</c:v>
                </c:pt>
                <c:pt idx="6">
                  <c:v>192</c:v>
                </c:pt>
                <c:pt idx="9">
                  <c:v>236</c:v>
                </c:pt>
                <c:pt idx="12">
                  <c:v>202</c:v>
                </c:pt>
              </c:numCache>
            </c:numRef>
          </c:val>
          <c:extLst>
            <c:ext xmlns:c16="http://schemas.microsoft.com/office/drawing/2014/chart" uri="{C3380CC4-5D6E-409C-BE32-E72D297353CC}">
              <c16:uniqueId val="{00000004-C924-49C0-84EA-BF8E90C134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24-49C0-84EA-BF8E90C134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24-49C0-84EA-BF8E90C134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873</c:v>
                </c:pt>
                <c:pt idx="3">
                  <c:v>748</c:v>
                </c:pt>
                <c:pt idx="6">
                  <c:v>690</c:v>
                </c:pt>
                <c:pt idx="9">
                  <c:v>652</c:v>
                </c:pt>
                <c:pt idx="12">
                  <c:v>643</c:v>
                </c:pt>
              </c:numCache>
            </c:numRef>
          </c:val>
          <c:extLst>
            <c:ext xmlns:c16="http://schemas.microsoft.com/office/drawing/2014/chart" uri="{C3380CC4-5D6E-409C-BE32-E72D297353CC}">
              <c16:uniqueId val="{00000007-C924-49C0-84EA-BF8E90C134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239</c:v>
                </c:pt>
                <c:pt idx="2">
                  <c:v>#N/A</c:v>
                </c:pt>
                <c:pt idx="3">
                  <c:v>#N/A</c:v>
                </c:pt>
                <c:pt idx="4">
                  <c:v>120</c:v>
                </c:pt>
                <c:pt idx="5">
                  <c:v>#N/A</c:v>
                </c:pt>
                <c:pt idx="6">
                  <c:v>#N/A</c:v>
                </c:pt>
                <c:pt idx="7">
                  <c:v>63</c:v>
                </c:pt>
                <c:pt idx="8">
                  <c:v>#N/A</c:v>
                </c:pt>
                <c:pt idx="9">
                  <c:v>#N/A</c:v>
                </c:pt>
                <c:pt idx="10">
                  <c:v>118</c:v>
                </c:pt>
                <c:pt idx="11">
                  <c:v>#N/A</c:v>
                </c:pt>
                <c:pt idx="12">
                  <c:v>#N/A</c:v>
                </c:pt>
                <c:pt idx="13">
                  <c:v>88</c:v>
                </c:pt>
                <c:pt idx="14">
                  <c:v>#N/A</c:v>
                </c:pt>
              </c:numCache>
            </c:numRef>
          </c:val>
          <c:smooth val="0"/>
          <c:extLst>
            <c:ext xmlns:c16="http://schemas.microsoft.com/office/drawing/2014/chart" uri="{C3380CC4-5D6E-409C-BE32-E72D297353CC}">
              <c16:uniqueId val="{00000008-C924-49C0-84EA-BF8E90C134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8172</c:v>
                </c:pt>
                <c:pt idx="5">
                  <c:v>8272</c:v>
                </c:pt>
                <c:pt idx="8">
                  <c:v>8069</c:v>
                </c:pt>
                <c:pt idx="11">
                  <c:v>7911</c:v>
                </c:pt>
                <c:pt idx="14">
                  <c:v>8086</c:v>
                </c:pt>
              </c:numCache>
            </c:numRef>
          </c:val>
          <c:extLst>
            <c:ext xmlns:c16="http://schemas.microsoft.com/office/drawing/2014/chart" uri="{C3380CC4-5D6E-409C-BE32-E72D297353CC}">
              <c16:uniqueId val="{00000000-A5F6-46F9-BFD8-91C83688E2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130</c:v>
                </c:pt>
                <c:pt idx="5">
                  <c:v>144</c:v>
                </c:pt>
                <c:pt idx="8">
                  <c:v>134</c:v>
                </c:pt>
                <c:pt idx="11">
                  <c:v>147</c:v>
                </c:pt>
                <c:pt idx="14">
                  <c:v>156</c:v>
                </c:pt>
              </c:numCache>
            </c:numRef>
          </c:val>
          <c:extLst>
            <c:ext xmlns:c16="http://schemas.microsoft.com/office/drawing/2014/chart" uri="{C3380CC4-5D6E-409C-BE32-E72D297353CC}">
              <c16:uniqueId val="{00000001-A5F6-46F9-BFD8-91C83688E2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3506</c:v>
                </c:pt>
                <c:pt idx="5">
                  <c:v>3461</c:v>
                </c:pt>
                <c:pt idx="8">
                  <c:v>3914</c:v>
                </c:pt>
                <c:pt idx="11">
                  <c:v>4491</c:v>
                </c:pt>
                <c:pt idx="14">
                  <c:v>4528</c:v>
                </c:pt>
              </c:numCache>
            </c:numRef>
          </c:val>
          <c:extLst>
            <c:ext xmlns:c16="http://schemas.microsoft.com/office/drawing/2014/chart" uri="{C3380CC4-5D6E-409C-BE32-E72D297353CC}">
              <c16:uniqueId val="{00000002-A5F6-46F9-BFD8-91C83688E2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F6-46F9-BFD8-91C83688E2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F6-46F9-BFD8-91C83688E2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F6-46F9-BFD8-91C83688E2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1337</c:v>
                </c:pt>
                <c:pt idx="3">
                  <c:v>1292</c:v>
                </c:pt>
                <c:pt idx="6">
                  <c:v>1289</c:v>
                </c:pt>
                <c:pt idx="9">
                  <c:v>1219</c:v>
                </c:pt>
                <c:pt idx="12">
                  <c:v>1215</c:v>
                </c:pt>
              </c:numCache>
            </c:numRef>
          </c:val>
          <c:extLst>
            <c:ext xmlns:c16="http://schemas.microsoft.com/office/drawing/2014/chart" uri="{C3380CC4-5D6E-409C-BE32-E72D297353CC}">
              <c16:uniqueId val="{00000006-A5F6-46F9-BFD8-91C83688E2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584</c:v>
                </c:pt>
                <c:pt idx="3">
                  <c:v>1172</c:v>
                </c:pt>
                <c:pt idx="6">
                  <c:v>1135</c:v>
                </c:pt>
                <c:pt idx="9">
                  <c:v>1081</c:v>
                </c:pt>
                <c:pt idx="12">
                  <c:v>1090</c:v>
                </c:pt>
              </c:numCache>
            </c:numRef>
          </c:val>
          <c:extLst>
            <c:ext xmlns:c16="http://schemas.microsoft.com/office/drawing/2014/chart" uri="{C3380CC4-5D6E-409C-BE32-E72D297353CC}">
              <c16:uniqueId val="{00000007-A5F6-46F9-BFD8-91C83688E2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1715</c:v>
                </c:pt>
                <c:pt idx="3">
                  <c:v>1285</c:v>
                </c:pt>
                <c:pt idx="6">
                  <c:v>1050</c:v>
                </c:pt>
                <c:pt idx="9">
                  <c:v>1031</c:v>
                </c:pt>
                <c:pt idx="12">
                  <c:v>1051</c:v>
                </c:pt>
              </c:numCache>
            </c:numRef>
          </c:val>
          <c:extLst>
            <c:ext xmlns:c16="http://schemas.microsoft.com/office/drawing/2014/chart" uri="{C3380CC4-5D6E-409C-BE32-E72D297353CC}">
              <c16:uniqueId val="{00000008-A5F6-46F9-BFD8-91C83688E2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617</c:v>
                </c:pt>
                <c:pt idx="3">
                  <c:v>478</c:v>
                </c:pt>
                <c:pt idx="6">
                  <c:v>388</c:v>
                </c:pt>
                <c:pt idx="9">
                  <c:v>298</c:v>
                </c:pt>
                <c:pt idx="12">
                  <c:v>208</c:v>
                </c:pt>
              </c:numCache>
            </c:numRef>
          </c:val>
          <c:extLst>
            <c:ext xmlns:c16="http://schemas.microsoft.com/office/drawing/2014/chart" uri="{C3380CC4-5D6E-409C-BE32-E72D297353CC}">
              <c16:uniqueId val="{00000009-A5F6-46F9-BFD8-91C83688E2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5770</c:v>
                </c:pt>
                <c:pt idx="3">
                  <c:v>5856</c:v>
                </c:pt>
                <c:pt idx="6">
                  <c:v>5874</c:v>
                </c:pt>
                <c:pt idx="9">
                  <c:v>5962</c:v>
                </c:pt>
                <c:pt idx="12">
                  <c:v>6316</c:v>
                </c:pt>
              </c:numCache>
            </c:numRef>
          </c:val>
          <c:extLst>
            <c:ext xmlns:c16="http://schemas.microsoft.com/office/drawing/2014/chart" uri="{C3380CC4-5D6E-409C-BE32-E72D297353CC}">
              <c16:uniqueId val="{0000000A-A5F6-46F9-BFD8-91C83688E2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5F6-46F9-BFD8-91C83688E2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2204</c:v>
                </c:pt>
                <c:pt idx="1">
                  <c:v>2205</c:v>
                </c:pt>
                <c:pt idx="2">
                  <c:v>2537</c:v>
                </c:pt>
              </c:numCache>
            </c:numRef>
          </c:val>
          <c:extLst>
            <c:ext xmlns:c16="http://schemas.microsoft.com/office/drawing/2014/chart" uri="{C3380CC4-5D6E-409C-BE32-E72D297353CC}">
              <c16:uniqueId val="{00000000-A985-4BA7-B55B-4CFCF65900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709</c:v>
                </c:pt>
                <c:pt idx="1">
                  <c:v>1041</c:v>
                </c:pt>
                <c:pt idx="2">
                  <c:v>1042</c:v>
                </c:pt>
              </c:numCache>
            </c:numRef>
          </c:val>
          <c:extLst>
            <c:ext xmlns:c16="http://schemas.microsoft.com/office/drawing/2014/chart" uri="{C3380CC4-5D6E-409C-BE32-E72D297353CC}">
              <c16:uniqueId val="{00000001-A985-4BA7-B55B-4CFCF65900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1944</c:v>
                </c:pt>
                <c:pt idx="1">
                  <c:v>2096</c:v>
                </c:pt>
                <c:pt idx="2">
                  <c:v>2224</c:v>
                </c:pt>
              </c:numCache>
            </c:numRef>
          </c:val>
          <c:extLst>
            <c:ext xmlns:c16="http://schemas.microsoft.com/office/drawing/2014/chart" uri="{C3380CC4-5D6E-409C-BE32-E72D297353CC}">
              <c16:uniqueId val="{00000002-A985-4BA7-B55B-4CFCF65900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{14E10B92-2117-4E58-ABD7-6F5C51EAAD24}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F93-4D0B-9996-DD3959250B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{D2BE6C36-9265-460A-9769-DB3B571FFA70}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93-4D0B-9996-DD3959250B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{945FB0F6-4A63-486D-A478-AA2651DC146A}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93-4D0B-9996-DD3959250B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{36413094-5ADC-43CF-B02B-FDE8A90776FB}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93-4D0B-9996-DD3959250B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{1C2DA07D-C003-40E2-9B32-2F65E8730A64}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93-4D0B-9996-DD3959250BF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{8E914445-ED30-4D84-9EC4-4EE3580AF289}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F93-4D0B-9996-DD3959250BF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{777E4520-0321-482C-B8DB-DC7733EA2786}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F93-4D0B-9996-DD3959250BF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{3C971CE0-5777-4BBF-A639-0295A8317F30}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F93-4D0B-9996-DD3959250BF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{001372E0-BC02-4949-8163-619FFD672B0D}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F93-4D0B-9996-DD3959250B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56</c:v>
                </c:pt>
                <c:pt idx="16">
                  <c:v>59.6</c:v>
                </c:pt>
                <c:pt idx="24">
                  <c:v>61.4</c:v>
                </c:pt>
                <c:pt idx="32">
                  <c:v>62.8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93-4D0B-9996-DD3959250B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{9A766ADC-A547-486C-A5C8-95891D92A9C7}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F93-4D0B-9996-DD3959250B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{C7280BD8-C627-452E-A1C6-D91FA19C01A8}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93-4D0B-9996-DD3959250B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{D44D7A9D-9922-45F9-B593-4045D9C6CFC4}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93-4D0B-9996-DD3959250B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{1C0D32B5-E6CB-497A-BC67-7F5A46433D03}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93-4D0B-9996-DD3959250B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{384960CE-19E5-48BE-B48F-FFA9FFED385C}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93-4D0B-9996-DD3959250BF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{8EC3FBFB-7703-4B34-8040-963272E97A02}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F93-4D0B-9996-DD3959250BF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{5848E8CD-D80B-42C3-B9AB-B601DB00B745}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F93-4D0B-9996-DD3959250BF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{25E16642-65DB-43D8-9BA2-BDF6A2FC2FFD}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F93-4D0B-9996-DD3959250BF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{28CA5887-1FE9-4603-903C-68BE70DFFD4C}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F93-4D0B-9996-DD3959250B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1F93-4D0B-9996-DD3959250BFB}"/>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{7F1D282C-22DF-4642-B84F-41BF5ED9514F}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DEC-419C-9D30-B4FF1FF85E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{7E766671-D5F9-49EE-BEF4-2C75DC5D1164}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EC-419C-9D30-B4FF1FF85E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{75AD3E2F-0E32-459D-80A1-447B10DFB8D8}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EC-419C-9D30-B4FF1FF85E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{1605C03E-9EDF-491E-B8A2-40AD81FA75C8}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EC-419C-9D30-B4FF1FF85E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{DC5EA762-2AD3-4AFD-BBBC-8419B8F54E99}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EC-419C-9D30-B4FF1FF85E1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{4C055FF8-913F-4220-9C0B-5D8CF2DA7F20}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DEC-419C-9D30-B4FF1FF85E1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{B08EE8F2-AA85-4736-B743-007F63DF3CC4}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DEC-419C-9D30-B4FF1FF85E1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{0238CD3F-5B3D-4BCD-89E6-F6A85F6D4796}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DEC-419C-9D30-B4FF1FF85E1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{43B8CBC6-5D6F-4975-AC82-2E80F1DAC785}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DEC-419C-9D30-B4FF1FF85E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5.6</c:v>
                </c:pt>
                <c:pt idx="16">
                  <c:v>3.4</c:v>
                </c:pt>
                <c:pt idx="24">
                  <c:v>2.2999999999999998</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DEC-419C-9D30-B4FF1FF85E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{243334A4-2500-4584-A0BF-D53FE183A4EA}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DEC-419C-9D30-B4FF1FF85E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{3654BFBB-07DE-48DF-BF2B-67F64540D594}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EC-419C-9D30-B4FF1FF85E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{51D0F378-1332-46B1-A797-28FEF3445746}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EC-419C-9D30-B4FF1FF85E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{C388AF5F-C988-4966-A520-138EE4896016}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EC-419C-9D30-B4FF1FF85E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{177B6517-F6A3-4938-A90E-1D91E8FB577C}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EC-419C-9D30-B4FF1FF85E1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{C430C065-F583-4F1A-A614-F611485FB751}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DEC-419C-9D30-B4FF1FF85E1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{63B6D0CE-499F-4672-844D-01C846F4D71F}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DEC-419C-9D30-B4FF1FF85E1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{2E00D363-36F4-4CAC-94F7-80AB8C5B4C5B}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DEC-419C-9D30-B4FF1FF85E1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{CF92B0E0-9574-4FFA-B5D1-234D01F6D748}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DEC-419C-9D30-B4FF1FF85E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ADEC-419C-9D30-B4FF1FF85E17}"/>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村合併前後の大規模建設事業に係る起債の償還が開始したことにより元利償還金が増加したが、起債するにあたって、交付税措置率の高い事業を選択したことで算入公債費も増加し、実質公債費比率の大幅な上昇を抑えられている。</a:t>
          </a:r>
        </a:p>
        <a:p>
          <a:r>
            <a:rPr kumimoji="1" lang="ja-JP" altLang="en-US" sz="1400">
              <a:latin typeface="ＭＳ ゴシック" pitchFamily="49" charset="-128"/>
              <a:ea typeface="ＭＳ ゴシック" pitchFamily="49" charset="-128"/>
            </a:rPr>
            <a:t>　元利償還額のピークを過ぎ、年間地方債発行額を抑制することで、地方債残高は減少しているが、今後、災害復旧・防災・観光・定住対策に伴う大規模事業の取組に伴い、実質公債費率の上昇も見込まれる。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村合併前後の大規模建設事業に係る起債によって、地方債残高は平成１８年度末で過去最大の残高となった。以降、普通建設事業費等の歳出抑制や年間地方債発行額の上限を設けたことにより、残高は減少傾向にあったが、災害復旧・防災・観光・定住対策に伴う大規模事業の取組に伴い、残高の増加が見込まれる。</a:t>
          </a:r>
        </a:p>
        <a:p>
          <a:r>
            <a:rPr kumimoji="1" lang="ja-JP" altLang="en-US" sz="1400">
              <a:latin typeface="ＭＳ ゴシック" pitchFamily="49" charset="-128"/>
              <a:ea typeface="ＭＳ ゴシック" pitchFamily="49" charset="-128"/>
            </a:rPr>
            <a:t>　財政調整基金が標準財政規模に比べて比較的大きいことも将来負担比率がマイナスである要因である。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福井県南越前町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財政調整基金については町分譲地造成事業のため決算剰余金より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万円を積み立て、公共施設適正管理基金に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円を積み立て、介護施設整備のための貸付金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万円を高齢者保健福祉基金に積み立て、道の駅「南えちぜん山海里」施設維持基金に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万円を積み立てた一方、自治振興や商工振興事業のため地域振興基金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町民の連帯の強化及び協働のまちづくりを推進し、地域振興を図るため。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・青少年育成代継基金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青少年及び青少年団体の健全育成を図るため。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・高齢者健康福祉基金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在宅福祉の向上など高齢者の保健及び福祉に関する事業の推進を図るため。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・ふるさとこうの振興基金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南越前町河野地域の振興を図るため。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・公共施設適正管理基金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町の公共施設の適正管理等のために必要な経費に充てるため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・公共施設適正管理基金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町の公共施設の適正管理等のために必要な経費に充てるため、基金を積み立てたことによる増（＋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・高齢者健康福祉基金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介護施設整備のための貸付金を積み立てたことによる増加（＋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・公共施設等の老朽化対策に係る経費の増大や防災対策、災害対応に備える。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町分譲地造成事業のため決算剰余金より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町債の償還および町債の適正な管理に必要な財源を確保し、将来にわたる財政の健全な運営に備える。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9,611
9,537
343.69
11,442,496
10,898,754
396,812
5,152,541
6,315,904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900">
              <a:solidFill>
                <a:schemeClr val="tx1"/>
              </a:solidFill>
              <a:effectLst/>
              <a:latin typeface="+mn-lt"/>
              <a:ea typeface="+mn-ea"/>
              <a:cs typeface="+mn-cs"/>
            </a:rPr>
            <a:t>合併前整備の施設は耐用年数を迎える施設も多いが、近年の南条ＳＡ周辺地域振興施設整備事業や鯖波工業団地拡張整備事業、南越前中学校改修事業、上平吹橋整備事業等の実施により、比較的新しい施設もあり前年に比べ全体的には減価償却率は抑えられ類似団体平均を下回っている。</a:t>
          </a:r>
          <a:endParaRPr lang="ja-JP" altLang="ja-JP" sz="900">
            <a:solidFill>
              <a:schemeClr val="tx1"/>
            </a:solidFill>
            <a:effectLst/>
          </a:endParaRPr>
        </a:p>
        <a:p>
          <a:r>
            <a:rPr kumimoji="1" lang="ja-JP" altLang="ja-JP" sz="900">
              <a:solidFill>
                <a:schemeClr val="tx1"/>
              </a:solidFill>
              <a:effectLst/>
              <a:latin typeface="+mn-lt"/>
              <a:ea typeface="+mn-ea"/>
              <a:cs typeface="+mn-cs"/>
            </a:rPr>
            <a:t>　当町では令和</a:t>
          </a:r>
          <a:r>
            <a:rPr kumimoji="1" lang="en-US" altLang="ja-JP" sz="900">
              <a:solidFill>
                <a:schemeClr val="tx1"/>
              </a:solidFill>
              <a:effectLst/>
              <a:latin typeface="+mn-lt"/>
              <a:ea typeface="+mn-ea"/>
              <a:cs typeface="+mn-cs"/>
            </a:rPr>
            <a:t>2</a:t>
          </a:r>
          <a:r>
            <a:rPr kumimoji="1" lang="ja-JP" altLang="ja-JP" sz="900">
              <a:solidFill>
                <a:schemeClr val="tx1"/>
              </a:solidFill>
              <a:effectLst/>
              <a:latin typeface="+mn-lt"/>
              <a:ea typeface="+mn-ea"/>
              <a:cs typeface="+mn-cs"/>
            </a:rPr>
            <a:t>年</a:t>
          </a:r>
          <a:r>
            <a:rPr kumimoji="1" lang="ja-JP" altLang="en-US" sz="900">
              <a:solidFill>
                <a:schemeClr val="tx1"/>
              </a:solidFill>
              <a:effectLst/>
              <a:latin typeface="+mn-lt"/>
              <a:ea typeface="+mn-ea"/>
              <a:cs typeface="+mn-cs"/>
            </a:rPr>
            <a:t>度</a:t>
          </a:r>
          <a:r>
            <a:rPr kumimoji="1" lang="ja-JP" altLang="ja-JP" sz="900">
              <a:solidFill>
                <a:schemeClr val="tx1"/>
              </a:solidFill>
              <a:effectLst/>
              <a:latin typeface="+mn-lt"/>
              <a:ea typeface="+mn-ea"/>
              <a:cs typeface="+mn-cs"/>
            </a:rPr>
            <a:t>に</a:t>
          </a:r>
          <a:r>
            <a:rPr kumimoji="1" lang="ja-JP" altLang="en-US" sz="900">
              <a:solidFill>
                <a:schemeClr val="tx1"/>
              </a:solidFill>
              <a:effectLst/>
              <a:latin typeface="+mn-lt"/>
              <a:ea typeface="+mn-ea"/>
              <a:cs typeface="+mn-cs"/>
            </a:rPr>
            <a:t>策定した</a:t>
          </a:r>
          <a:r>
            <a:rPr kumimoji="1" lang="ja-JP" altLang="ja-JP" sz="900">
              <a:solidFill>
                <a:schemeClr val="tx1"/>
              </a:solidFill>
              <a:effectLst/>
              <a:latin typeface="+mn-lt"/>
              <a:ea typeface="+mn-ea"/>
              <a:cs typeface="+mn-cs"/>
            </a:rPr>
            <a:t>南越前町公共施設等総合管理</a:t>
          </a:r>
          <a:r>
            <a:rPr kumimoji="1" lang="ja-JP" altLang="en-US" sz="900">
              <a:solidFill>
                <a:schemeClr val="tx1"/>
              </a:solidFill>
              <a:effectLst/>
              <a:latin typeface="+mn-lt"/>
              <a:ea typeface="+mn-ea"/>
              <a:cs typeface="+mn-cs"/>
            </a:rPr>
            <a:t>個別</a:t>
          </a:r>
          <a:r>
            <a:rPr kumimoji="1" lang="ja-JP" altLang="ja-JP" sz="900">
              <a:solidFill>
                <a:schemeClr val="tx1"/>
              </a:solidFill>
              <a:effectLst/>
              <a:latin typeface="+mn-lt"/>
              <a:ea typeface="+mn-ea"/>
              <a:cs typeface="+mn-cs"/>
            </a:rPr>
            <a:t>計画</a:t>
          </a:r>
          <a:r>
            <a:rPr kumimoji="1" lang="ja-JP" altLang="en-US" sz="900">
              <a:solidFill>
                <a:schemeClr val="tx1"/>
              </a:solidFill>
              <a:effectLst/>
              <a:latin typeface="+mn-lt"/>
              <a:ea typeface="+mn-ea"/>
              <a:cs typeface="+mn-cs"/>
            </a:rPr>
            <a:t>が令和７年度に中間年を迎えることから計画の見直しを予定している</a:t>
          </a:r>
          <a:r>
            <a:rPr kumimoji="1" lang="ja-JP" altLang="ja-JP" sz="900">
              <a:solidFill>
                <a:schemeClr val="tx1"/>
              </a:solidFill>
              <a:effectLst/>
              <a:latin typeface="+mn-lt"/>
              <a:ea typeface="+mn-ea"/>
              <a:cs typeface="+mn-cs"/>
            </a:rPr>
            <a:t>。今後も各施設の耐用年数の整理や、効果検証による施設の統廃合を図るなど、公共施設等を総合的かつ計画的に管理し、長寿命化を目指していく。</a:t>
          </a:r>
          <a:endParaRPr lang="ja-JP" altLang="ja-JP" sz="900">
            <a:solidFill>
              <a:schemeClr val="tx1"/>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6242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127</xdr:rowOff>
    </xdr:from>
    <xdr:to>
      <xdr:col>23</xdr:col>
      <xdr:colOff>136525</xdr:colOff>
      <xdr:row>32</xdr:row>
      <xdr:rowOff>101727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23004</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610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141351</xdr:rowOff>
    </xdr:from>
    <xdr:to>
      <xdr:col>19</xdr:col>
      <xdr:colOff>187325</xdr:colOff>
      <xdr:row>32</xdr:row>
      <xdr:rowOff>71501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622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20701</xdr:rowOff>
    </xdr:from>
    <xdr:to>
      <xdr:col>23</xdr:col>
      <xdr:colOff>85725</xdr:colOff>
      <xdr:row>32</xdr:row>
      <xdr:rowOff>50927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6278626"/>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102489</xdr:rowOff>
    </xdr:from>
    <xdr:to>
      <xdr:col>15</xdr:col>
      <xdr:colOff>187325</xdr:colOff>
      <xdr:row>32</xdr:row>
      <xdr:rowOff>32639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153289</xdr:rowOff>
    </xdr:from>
    <xdr:to>
      <xdr:col>19</xdr:col>
      <xdr:colOff>136525</xdr:colOff>
      <xdr:row>32</xdr:row>
      <xdr:rowOff>20701</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623976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153289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616204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155194</xdr:rowOff>
    </xdr:from>
    <xdr:to>
      <xdr:col>7</xdr:col>
      <xdr:colOff>187325</xdr:colOff>
      <xdr:row>31</xdr:row>
      <xdr:rowOff>85344</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34544</xdr:rowOff>
    </xdr:from>
    <xdr:to>
      <xdr:col>11</xdr:col>
      <xdr:colOff>136525</xdr:colOff>
      <xdr:row>31</xdr:row>
      <xdr:rowOff>75565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6121019"/>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88028</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49166</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142892</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101871</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84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tx1"/>
              </a:solidFill>
              <a:effectLst/>
              <a:latin typeface="+mn-lt"/>
              <a:ea typeface="+mn-ea"/>
              <a:cs typeface="+mn-cs"/>
            </a:rPr>
            <a:t>　</a:t>
          </a:r>
          <a:r>
            <a:rPr kumimoji="1" lang="ja-JP" altLang="ja-JP" sz="900">
              <a:solidFill>
                <a:schemeClr val="tx1"/>
              </a:solidFill>
              <a:effectLst/>
              <a:latin typeface="+mn-lt"/>
              <a:ea typeface="+mn-ea"/>
              <a:cs typeface="+mn-cs"/>
            </a:rPr>
            <a:t>平成２２年度以降、年間地方債の発行額に上限を設定し借入金を抑え財政健全化を図っていることから全国平均を下回る結果となっている。令和３年度はＨ２０年度発行の過疎対策事業債等の償還終了により前年度より大きく減少したが、令和</a:t>
          </a:r>
          <a:r>
            <a:rPr kumimoji="1" lang="ja-JP" altLang="en-US" sz="900">
              <a:solidFill>
                <a:schemeClr val="tx1"/>
              </a:solidFill>
              <a:effectLst/>
              <a:latin typeface="+mn-lt"/>
              <a:ea typeface="+mn-ea"/>
              <a:cs typeface="+mn-cs"/>
            </a:rPr>
            <a:t>５</a:t>
          </a:r>
          <a:r>
            <a:rPr kumimoji="1" lang="ja-JP" altLang="ja-JP" sz="900">
              <a:solidFill>
                <a:schemeClr val="tx1"/>
              </a:solidFill>
              <a:effectLst/>
              <a:latin typeface="+mn-lt"/>
              <a:ea typeface="+mn-ea"/>
              <a:cs typeface="+mn-cs"/>
            </a:rPr>
            <a:t>年度は</a:t>
          </a:r>
          <a:r>
            <a:rPr kumimoji="1" lang="ja-JP" altLang="en-US" sz="900">
              <a:solidFill>
                <a:schemeClr val="tx1"/>
              </a:solidFill>
              <a:effectLst/>
              <a:latin typeface="+mn-lt"/>
              <a:ea typeface="+mn-ea"/>
              <a:cs typeface="+mn-cs"/>
            </a:rPr>
            <a:t>令和４年</a:t>
          </a:r>
          <a:r>
            <a:rPr kumimoji="1" lang="ja-JP" altLang="ja-JP" sz="900">
              <a:solidFill>
                <a:schemeClr val="tx1"/>
              </a:solidFill>
              <a:effectLst/>
              <a:latin typeface="+mn-lt"/>
              <a:ea typeface="+mn-ea"/>
              <a:cs typeface="+mn-cs"/>
            </a:rPr>
            <a:t>８月の大雨に伴う災害復旧事業および近年の大型ハード事業もあり、地方債残高は増加している。</a:t>
          </a:r>
          <a:endParaRPr lang="ja-JP" altLang="ja-JP" sz="900">
            <a:solidFill>
              <a:schemeClr val="tx1"/>
            </a:solidFill>
            <a:effectLst/>
          </a:endParaRPr>
        </a:p>
        <a:p>
          <a:r>
            <a:rPr kumimoji="1" lang="ja-JP" altLang="ja-JP" sz="900">
              <a:solidFill>
                <a:schemeClr val="tx1"/>
              </a:solidFill>
              <a:effectLst/>
              <a:latin typeface="+mn-lt"/>
              <a:ea typeface="+mn-ea"/>
              <a:cs typeface="+mn-cs"/>
            </a:rPr>
            <a:t>　今後は人口減少により普通交付税の減や地方税の減等が予想されることから、引き続き地方債発行を抑制し財政健全化を遵守していく。</a:t>
          </a:r>
          <a:endParaRPr lang="ja-JP" altLang="ja-JP" sz="900">
            <a:solidFill>
              <a:schemeClr val="tx1"/>
            </a:solidFill>
            <a:effectLst/>
          </a:endParaRPr>
        </a:p>
        <a:p>
          <a:endParaRPr kumimoji="1" lang="ja-JP" altLang="en-US" sz="105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138271</xdr:rowOff>
    </xdr:from>
    <xdr:to>
      <xdr:col>76</xdr:col>
      <xdr:colOff>73025</xdr:colOff>
      <xdr:row>30</xdr:row>
      <xdr:rowOff>68421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8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161148</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7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61987</xdr:rowOff>
    </xdr:from>
    <xdr:to>
      <xdr:col>72</xdr:col>
      <xdr:colOff>123825</xdr:colOff>
      <xdr:row>29</xdr:row>
      <xdr:rowOff>163587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8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112787</xdr:rowOff>
    </xdr:from>
    <xdr:to>
      <xdr:col>76</xdr:col>
      <xdr:colOff>22225</xdr:colOff>
      <xdr:row>30</xdr:row>
      <xdr:rowOff>17621</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4084300" y="5856362"/>
          <a:ext cx="711200" cy="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58748</xdr:rowOff>
    </xdr:from>
    <xdr:to>
      <xdr:col>68</xdr:col>
      <xdr:colOff>123825</xdr:colOff>
      <xdr:row>29</xdr:row>
      <xdr:rowOff>160348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58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109548</xdr:rowOff>
    </xdr:from>
    <xdr:to>
      <xdr:col>72</xdr:col>
      <xdr:colOff>73025</xdr:colOff>
      <xdr:row>29</xdr:row>
      <xdr:rowOff>112787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3322300" y="5853123"/>
          <a:ext cx="762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59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109548</xdr:rowOff>
    </xdr:from>
    <xdr:to>
      <xdr:col>68</xdr:col>
      <xdr:colOff>73025</xdr:colOff>
      <xdr:row>30</xdr:row>
      <xdr:rowOff>81672</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2560300" y="5853123"/>
          <a:ext cx="762000" cy="14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154464</xdr:rowOff>
    </xdr:from>
    <xdr:to>
      <xdr:col>60</xdr:col>
      <xdr:colOff>123825</xdr:colOff>
      <xdr:row>30</xdr:row>
      <xdr:rowOff>84614</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58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33814</xdr:rowOff>
    </xdr:from>
    <xdr:to>
      <xdr:col>64</xdr:col>
      <xdr:colOff>73025</xdr:colOff>
      <xdr:row>30</xdr:row>
      <xdr:rowOff>81672</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1798300" y="5948839"/>
          <a:ext cx="762000" cy="4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8664</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36727" y="558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5425</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087427" y="557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148999</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25427" y="57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101141</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63427" y="56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9,611
9,537
343.69
11,442,496
10,898,754
396,812
5,152,541
6,315,904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131445</xdr:rowOff>
    </xdr:from>
    <xdr:to>
      <xdr:col>24</xdr:col>
      <xdr:colOff>63500</xdr:colOff>
      <xdr:row>37</xdr:row>
      <xdr:rowOff>156210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750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50165</xdr:rowOff>
    </xdr:from>
    <xdr:to>
      <xdr:col>15</xdr:col>
      <xdr:colOff>101600</xdr:colOff>
      <xdr:row>37</xdr:row>
      <xdr:rowOff>151765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100965</xdr:rowOff>
    </xdr:from>
    <xdr:to>
      <xdr:col>19</xdr:col>
      <xdr:colOff>177800</xdr:colOff>
      <xdr:row>37</xdr:row>
      <xdr:rowOff>131445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446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126365</xdr:rowOff>
    </xdr:from>
    <xdr:to>
      <xdr:col>10</xdr:col>
      <xdr:colOff>165100</xdr:colOff>
      <xdr:row>36</xdr:row>
      <xdr:rowOff>56515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5715</xdr:rowOff>
    </xdr:from>
    <xdr:to>
      <xdr:col>15</xdr:col>
      <xdr:colOff>50800</xdr:colOff>
      <xdr:row>37</xdr:row>
      <xdr:rowOff>100965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17791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88265</xdr:rowOff>
    </xdr:from>
    <xdr:to>
      <xdr:col>6</xdr:col>
      <xdr:colOff>38100</xdr:colOff>
      <xdr:row>36</xdr:row>
      <xdr:rowOff>18415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139065</xdr:rowOff>
    </xdr:from>
    <xdr:to>
      <xdr:col>10</xdr:col>
      <xdr:colOff>114300</xdr:colOff>
      <xdr:row>36</xdr:row>
      <xdr:rowOff>5715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1398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27322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168292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73042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34942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90704</xdr:rowOff>
    </xdr:from>
    <xdr:to>
      <xdr:col>55</xdr:col>
      <xdr:colOff>50800</xdr:colOff>
      <xdr:row>39</xdr:row>
      <xdr:rowOff>20854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6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69131</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58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103772</xdr:rowOff>
    </xdr:from>
    <xdr:to>
      <xdr:col>50</xdr:col>
      <xdr:colOff>165100</xdr:colOff>
      <xdr:row>39</xdr:row>
      <xdr:rowOff>33922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6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141504</xdr:rowOff>
    </xdr:from>
    <xdr:to>
      <xdr:col>55</xdr:col>
      <xdr:colOff>0</xdr:colOff>
      <xdr:row>38</xdr:row>
      <xdr:rowOff>154572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656604"/>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118650</xdr:rowOff>
    </xdr:from>
    <xdr:to>
      <xdr:col>46</xdr:col>
      <xdr:colOff>38100</xdr:colOff>
      <xdr:row>39</xdr:row>
      <xdr:rowOff>48800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6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154572</xdr:rowOff>
    </xdr:from>
    <xdr:to>
      <xdr:col>50</xdr:col>
      <xdr:colOff>114300</xdr:colOff>
      <xdr:row>38</xdr:row>
      <xdr:rowOff>169450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669672"/>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127698</xdr:rowOff>
    </xdr:from>
    <xdr:to>
      <xdr:col>41</xdr:col>
      <xdr:colOff>101600</xdr:colOff>
      <xdr:row>39</xdr:row>
      <xdr:rowOff>57848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6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169450</xdr:rowOff>
    </xdr:from>
    <xdr:to>
      <xdr:col>45</xdr:col>
      <xdr:colOff>177800</xdr:colOff>
      <xdr:row>39</xdr:row>
      <xdr:rowOff>7048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684550"/>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139757</xdr:rowOff>
    </xdr:from>
    <xdr:to>
      <xdr:col>36</xdr:col>
      <xdr:colOff>165100</xdr:colOff>
      <xdr:row>39</xdr:row>
      <xdr:rowOff>69907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65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7048</xdr:rowOff>
    </xdr:from>
    <xdr:to>
      <xdr:col>41</xdr:col>
      <xdr:colOff>50800</xdr:colOff>
      <xdr:row>39</xdr:row>
      <xdr:rowOff>19107</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693598"/>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25049</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7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39927</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7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48975</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73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61034</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7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9633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12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140244</xdr:rowOff>
    </xdr:from>
    <xdr:to>
      <xdr:col>20</xdr:col>
      <xdr:colOff>38100</xdr:colOff>
      <xdr:row>60</xdr:row>
      <xdr:rowOff>70394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19594</xdr:rowOff>
    </xdr:from>
    <xdr:to>
      <xdr:col>24</xdr:col>
      <xdr:colOff>63500</xdr:colOff>
      <xdr:row>60</xdr:row>
      <xdr:rowOff>37556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0659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117384</xdr:rowOff>
    </xdr:from>
    <xdr:to>
      <xdr:col>15</xdr:col>
      <xdr:colOff>101600</xdr:colOff>
      <xdr:row>60</xdr:row>
      <xdr:rowOff>47534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168184</xdr:rowOff>
    </xdr:from>
    <xdr:to>
      <xdr:col>19</xdr:col>
      <xdr:colOff>177800</xdr:colOff>
      <xdr:row>60</xdr:row>
      <xdr:rowOff>19594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2837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39007</xdr:rowOff>
    </xdr:from>
    <xdr:to>
      <xdr:col>10</xdr:col>
      <xdr:colOff>165100</xdr:colOff>
      <xdr:row>60</xdr:row>
      <xdr:rowOff>140607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168184</xdr:rowOff>
    </xdr:from>
    <xdr:to>
      <xdr:col>15</xdr:col>
      <xdr:colOff>50800</xdr:colOff>
      <xdr:row>60</xdr:row>
      <xdr:rowOff>89807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019300" y="1028373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19413</xdr:rowOff>
    </xdr:from>
    <xdr:to>
      <xdr:col>6</xdr:col>
      <xdr:colOff>38100</xdr:colOff>
      <xdr:row>60</xdr:row>
      <xdr:rowOff>121013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70213</xdr:rowOff>
    </xdr:from>
    <xdr:to>
      <xdr:col>10</xdr:col>
      <xdr:colOff>114300</xdr:colOff>
      <xdr:row>60</xdr:row>
      <xdr:rowOff>89807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3572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86921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64061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157134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137540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621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103492</xdr:rowOff>
    </xdr:from>
    <xdr:to>
      <xdr:col>55</xdr:col>
      <xdr:colOff>50800</xdr:colOff>
      <xdr:row>58</xdr:row>
      <xdr:rowOff>33642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98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126369</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9727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135225</xdr:rowOff>
    </xdr:from>
    <xdr:to>
      <xdr:col>50</xdr:col>
      <xdr:colOff>165100</xdr:colOff>
      <xdr:row>58</xdr:row>
      <xdr:rowOff>65375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990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154292</xdr:rowOff>
    </xdr:from>
    <xdr:to>
      <xdr:col>55</xdr:col>
      <xdr:colOff>0</xdr:colOff>
      <xdr:row>58</xdr:row>
      <xdr:rowOff>14575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9926942"/>
          <a:ext cx="838200" cy="3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165852</xdr:rowOff>
    </xdr:from>
    <xdr:to>
      <xdr:col>46</xdr:col>
      <xdr:colOff>38100</xdr:colOff>
      <xdr:row>58</xdr:row>
      <xdr:rowOff>96002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99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14575</xdr:rowOff>
    </xdr:from>
    <xdr:to>
      <xdr:col>50</xdr:col>
      <xdr:colOff>114300</xdr:colOff>
      <xdr:row>58</xdr:row>
      <xdr:rowOff>45202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9958675"/>
          <a:ext cx="889000" cy="3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116724</xdr:rowOff>
    </xdr:from>
    <xdr:to>
      <xdr:col>41</xdr:col>
      <xdr:colOff>101600</xdr:colOff>
      <xdr:row>59</xdr:row>
      <xdr:rowOff>46874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45202</xdr:rowOff>
    </xdr:from>
    <xdr:to>
      <xdr:col>45</xdr:col>
      <xdr:colOff>177800</xdr:colOff>
      <xdr:row>58</xdr:row>
      <xdr:rowOff>167524</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9989302"/>
          <a:ext cx="889000" cy="12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140734</xdr:rowOff>
    </xdr:from>
    <xdr:to>
      <xdr:col>36</xdr:col>
      <xdr:colOff>165100</xdr:colOff>
      <xdr:row>59</xdr:row>
      <xdr:rowOff>70884</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08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167524</xdr:rowOff>
    </xdr:from>
    <xdr:to>
      <xdr:col>41</xdr:col>
      <xdr:colOff>50800</xdr:colOff>
      <xdr:row>59</xdr:row>
      <xdr:rowOff>20084</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111624"/>
          <a:ext cx="889000" cy="2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88036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71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84437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56</xdr:row>
      <xdr:rowOff>81902</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281505" y="96831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56</xdr:row>
      <xdr:rowOff>112529</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05205" y="9713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63401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983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87411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986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42545</xdr:rowOff>
    </xdr:from>
    <xdr:to>
      <xdr:col>24</xdr:col>
      <xdr:colOff>114300</xdr:colOff>
      <xdr:row>82</xdr:row>
      <xdr:rowOff>144145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65422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93345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1027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61595</xdr:rowOff>
    </xdr:from>
    <xdr:to>
      <xdr:col>15</xdr:col>
      <xdr:colOff>101600</xdr:colOff>
      <xdr:row>81</xdr:row>
      <xdr:rowOff>163195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82</xdr:row>
      <xdr:rowOff>43814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399984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74930</xdr:rowOff>
    </xdr:from>
    <xdr:to>
      <xdr:col>10</xdr:col>
      <xdr:colOff>165100</xdr:colOff>
      <xdr:row>82</xdr:row>
      <xdr:rowOff>5080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125730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2019300" y="139998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46355</xdr:rowOff>
    </xdr:from>
    <xdr:to>
      <xdr:col>6</xdr:col>
      <xdr:colOff>38100</xdr:colOff>
      <xdr:row>81</xdr:row>
      <xdr:rowOff>147955</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97155</xdr:rowOff>
    </xdr:from>
    <xdr:to>
      <xdr:col>10</xdr:col>
      <xdr:colOff>114300</xdr:colOff>
      <xdr:row>81</xdr:row>
      <xdr:rowOff>125730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39846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111141</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164482</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161053</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145360</xdr:rowOff>
    </xdr:from>
    <xdr:to>
      <xdr:col>50</xdr:col>
      <xdr:colOff>165100</xdr:colOff>
      <xdr:row>85</xdr:row>
      <xdr:rowOff>75510</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5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17526</xdr:rowOff>
    </xdr:from>
    <xdr:to>
      <xdr:col>55</xdr:col>
      <xdr:colOff>0</xdr:colOff>
      <xdr:row>85</xdr:row>
      <xdr:rowOff>24710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9639300" y="14590776"/>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153198</xdr:rowOff>
    </xdr:from>
    <xdr:to>
      <xdr:col>46</xdr:col>
      <xdr:colOff>38100</xdr:colOff>
      <xdr:row>85</xdr:row>
      <xdr:rowOff>83348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55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24710</xdr:rowOff>
    </xdr:from>
    <xdr:to>
      <xdr:col>50</xdr:col>
      <xdr:colOff>114300</xdr:colOff>
      <xdr:row>85</xdr:row>
      <xdr:rowOff>32548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8750300" y="14597960"/>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30735</xdr:rowOff>
    </xdr:from>
    <xdr:to>
      <xdr:col>41</xdr:col>
      <xdr:colOff>101600</xdr:colOff>
      <xdr:row>85</xdr:row>
      <xdr:rowOff>132335</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32548</xdr:rowOff>
    </xdr:from>
    <xdr:to>
      <xdr:col>45</xdr:col>
      <xdr:colOff>177800</xdr:colOff>
      <xdr:row>85</xdr:row>
      <xdr:rowOff>81535</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7861300" y="1460579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43143</xdr:rowOff>
    </xdr:from>
    <xdr:to>
      <xdr:col>36</xdr:col>
      <xdr:colOff>165100</xdr:colOff>
      <xdr:row>85</xdr:row>
      <xdr:rowOff>144743</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6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81535</xdr:rowOff>
    </xdr:from>
    <xdr:to>
      <xdr:col>41</xdr:col>
      <xdr:colOff>50800</xdr:colOff>
      <xdr:row>85</xdr:row>
      <xdr:rowOff>93943</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6972300" y="14654785"/>
          <a:ext cx="889000" cy="1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92037</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432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99875</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43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148862</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135870</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470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a:extLst>
            <a:ext uri="{FF2B5EF4-FFF2-40B4-BE49-F238E27FC236}">
              <a16:creationId xmlns:a16="http://schemas.microsoft.com/office/drawing/2014/main" id="{00000000-0008-0000-0E00-000096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76200</xdr:rowOff>
    </xdr:from>
    <xdr:to>
      <xdr:col>24</xdr:col>
      <xdr:colOff>62865</xdr:colOff>
      <xdr:row>108</xdr:row>
      <xdr:rowOff>139064</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flipV="1">
          <a:off x="4634865" y="17392650"/>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408" name="【港湾・漁港】&#10;有形固定資産減価償却率最小値テキスト">
          <a:extLst>
            <a:ext uri="{FF2B5EF4-FFF2-40B4-BE49-F238E27FC236}">
              <a16:creationId xmlns:a16="http://schemas.microsoft.com/office/drawing/2014/main" id="{00000000-0008-0000-0E00-000098010000}"/>
            </a:ext>
          </a:extLst>
        </xdr:cNvPr>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22877</xdr:rowOff>
    </xdr:from>
    <xdr:ext cx="405111" cy="259045"/>
    <xdr:sp macro="" textlink="">
      <xdr:nvSpPr>
        <xdr:cNvPr id="410" name="【港湾・漁港】&#10;有形固定資産減価償却率最大値テキスト">
          <a:extLst>
            <a:ext uri="{FF2B5EF4-FFF2-40B4-BE49-F238E27FC236}">
              <a16:creationId xmlns:a16="http://schemas.microsoft.com/office/drawing/2014/main" id="{00000000-0008-0000-0E00-00009A010000}"/>
            </a:ext>
          </a:extLst>
        </xdr:cNvPr>
        <xdr:cNvSpPr txBox="1"/>
      </xdr:nvSpPr>
      <xdr:spPr>
        <a:xfrm>
          <a:off x="4673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76200</xdr:rowOff>
    </xdr:from>
    <xdr:to>
      <xdr:col>24</xdr:col>
      <xdr:colOff>152400</xdr:colOff>
      <xdr:row>101</xdr:row>
      <xdr:rowOff>76200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4546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59707</xdr:rowOff>
    </xdr:from>
    <xdr:ext cx="405111" cy="259045"/>
    <xdr:sp macro="" textlink="">
      <xdr:nvSpPr>
        <xdr:cNvPr id="412" name="【港湾・漁港】&#10;有形固定資産減価償却率平均値テキスト">
          <a:extLst>
            <a:ext uri="{FF2B5EF4-FFF2-40B4-BE49-F238E27FC236}">
              <a16:creationId xmlns:a16="http://schemas.microsoft.com/office/drawing/2014/main" id="{00000000-0008-0000-0E00-00009C010000}"/>
            </a:ext>
          </a:extLst>
        </xdr:cNvPr>
        <xdr:cNvSpPr txBox="1"/>
      </xdr:nvSpPr>
      <xdr:spPr>
        <a:xfrm>
          <a:off x="4673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4584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27305</xdr:rowOff>
    </xdr:from>
    <xdr:to>
      <xdr:col>20</xdr:col>
      <xdr:colOff>38100</xdr:colOff>
      <xdr:row>105</xdr:row>
      <xdr:rowOff>128905</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3746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113030</xdr:rowOff>
    </xdr:from>
    <xdr:to>
      <xdr:col>15</xdr:col>
      <xdr:colOff>101600</xdr:colOff>
      <xdr:row>105</xdr:row>
      <xdr:rowOff>43180</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2857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38736</xdr:rowOff>
    </xdr:from>
    <xdr:to>
      <xdr:col>6</xdr:col>
      <xdr:colOff>38100</xdr:colOff>
      <xdr:row>104</xdr:row>
      <xdr:rowOff>140336</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079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113030</xdr:rowOff>
    </xdr:from>
    <xdr:to>
      <xdr:col>24</xdr:col>
      <xdr:colOff>114300</xdr:colOff>
      <xdr:row>106</xdr:row>
      <xdr:rowOff>43180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4584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91457</xdr:rowOff>
    </xdr:from>
    <xdr:ext cx="405111" cy="259045"/>
    <xdr:sp macro="" textlink="">
      <xdr:nvSpPr>
        <xdr:cNvPr id="424" name="【港湾・漁港】&#10;有形固定資産減価償却率該当値テキスト">
          <a:extLst>
            <a:ext uri="{FF2B5EF4-FFF2-40B4-BE49-F238E27FC236}">
              <a16:creationId xmlns:a16="http://schemas.microsoft.com/office/drawing/2014/main" id="{00000000-0008-0000-0E00-0000A8010000}"/>
            </a:ext>
          </a:extLst>
        </xdr:cNvPr>
        <xdr:cNvSpPr txBox="1"/>
      </xdr:nvSpPr>
      <xdr:spPr>
        <a:xfrm>
          <a:off x="4673600"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57786</xdr:rowOff>
    </xdr:from>
    <xdr:to>
      <xdr:col>20</xdr:col>
      <xdr:colOff>38100</xdr:colOff>
      <xdr:row>105</xdr:row>
      <xdr:rowOff>159386</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3746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108586</xdr:rowOff>
    </xdr:from>
    <xdr:to>
      <xdr:col>24</xdr:col>
      <xdr:colOff>63500</xdr:colOff>
      <xdr:row>105</xdr:row>
      <xdr:rowOff>163830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3797300" y="18110836"/>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2857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59055</xdr:rowOff>
    </xdr:from>
    <xdr:to>
      <xdr:col>19</xdr:col>
      <xdr:colOff>177800</xdr:colOff>
      <xdr:row>105</xdr:row>
      <xdr:rowOff>108586</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908300" y="180613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126364</xdr:rowOff>
    </xdr:from>
    <xdr:to>
      <xdr:col>10</xdr:col>
      <xdr:colOff>165100</xdr:colOff>
      <xdr:row>105</xdr:row>
      <xdr:rowOff>56514</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968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5714</xdr:rowOff>
    </xdr:from>
    <xdr:to>
      <xdr:col>15</xdr:col>
      <xdr:colOff>50800</xdr:colOff>
      <xdr:row>105</xdr:row>
      <xdr:rowOff>59055</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2019300" y="1800796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74930</xdr:rowOff>
    </xdr:from>
    <xdr:to>
      <xdr:col>6</xdr:col>
      <xdr:colOff>38100</xdr:colOff>
      <xdr:row>105</xdr:row>
      <xdr:rowOff>5080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079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125730</xdr:rowOff>
    </xdr:from>
    <xdr:to>
      <xdr:col>10</xdr:col>
      <xdr:colOff>114300</xdr:colOff>
      <xdr:row>105</xdr:row>
      <xdr:rowOff>5714</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130300" y="179565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145432</xdr:rowOff>
    </xdr:from>
    <xdr:ext cx="405111" cy="259045"/>
    <xdr:sp macro="" textlink="">
      <xdr:nvSpPr>
        <xdr:cNvPr id="433" name="n_1ave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59707</xdr:rowOff>
    </xdr:from>
    <xdr:ext cx="405111" cy="259045"/>
    <xdr:sp macro="" textlink="">
      <xdr:nvSpPr>
        <xdr:cNvPr id="434" name="n_2ave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5" name="n_3ave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156863</xdr:rowOff>
    </xdr:from>
    <xdr:ext cx="405111" cy="259045"/>
    <xdr:sp macro="" textlink="">
      <xdr:nvSpPr>
        <xdr:cNvPr id="436" name="n_4ave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150513</xdr:rowOff>
    </xdr:from>
    <xdr:ext cx="405111" cy="259045"/>
    <xdr:sp macro="" textlink="">
      <xdr:nvSpPr>
        <xdr:cNvPr id="437" name="n_1mainValue【港湾・漁港】&#10;有形固定資産減価償却率">
          <a:extLst>
            <a:ext uri="{FF2B5EF4-FFF2-40B4-BE49-F238E27FC236}">
              <a16:creationId xmlns:a16="http://schemas.microsoft.com/office/drawing/2014/main" id="{00000000-0008-0000-0E00-0000B5010000}"/>
            </a:ext>
          </a:extLst>
        </xdr:cNvPr>
        <xdr:cNvSpPr txBox="1"/>
      </xdr:nvSpPr>
      <xdr:spPr>
        <a:xfrm>
          <a:off x="35820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100982</xdr:rowOff>
    </xdr:from>
    <xdr:ext cx="405111" cy="259045"/>
    <xdr:sp macro="" textlink="">
      <xdr:nvSpPr>
        <xdr:cNvPr id="438" name="n_2mainValue【港湾・漁港】&#10;有形固定資産減価償却率">
          <a:extLst>
            <a:ext uri="{FF2B5EF4-FFF2-40B4-BE49-F238E27FC236}">
              <a16:creationId xmlns:a16="http://schemas.microsoft.com/office/drawing/2014/main" id="{00000000-0008-0000-0E00-0000B6010000}"/>
            </a:ext>
          </a:extLst>
        </xdr:cNvPr>
        <xdr:cNvSpPr txBox="1"/>
      </xdr:nvSpPr>
      <xdr:spPr>
        <a:xfrm>
          <a:off x="2705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47641</xdr:rowOff>
    </xdr:from>
    <xdr:ext cx="405111" cy="259045"/>
    <xdr:sp macro="" textlink="">
      <xdr:nvSpPr>
        <xdr:cNvPr id="439" name="n_3mainValue【港湾・漁港】&#10;有形固定資産減価償却率">
          <a:extLst>
            <a:ext uri="{FF2B5EF4-FFF2-40B4-BE49-F238E27FC236}">
              <a16:creationId xmlns:a16="http://schemas.microsoft.com/office/drawing/2014/main" id="{00000000-0008-0000-0E00-0000B7010000}"/>
            </a:ext>
          </a:extLst>
        </xdr:cNvPr>
        <xdr:cNvSpPr txBox="1"/>
      </xdr:nvSpPr>
      <xdr:spPr>
        <a:xfrm>
          <a:off x="1816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167657</xdr:rowOff>
    </xdr:from>
    <xdr:ext cx="405111" cy="259045"/>
    <xdr:sp macro="" textlink="">
      <xdr:nvSpPr>
        <xdr:cNvPr id="440" name="n_4mainValue【港湾・漁港】&#10;有形固定資産減価償却率">
          <a:extLst>
            <a:ext uri="{FF2B5EF4-FFF2-40B4-BE49-F238E27FC236}">
              <a16:creationId xmlns:a16="http://schemas.microsoft.com/office/drawing/2014/main" id="{00000000-0008-0000-0E00-0000B8010000}"/>
            </a:ext>
          </a:extLst>
        </xdr:cNvPr>
        <xdr:cNvSpPr txBox="1"/>
      </xdr:nvSpPr>
      <xdr:spPr>
        <a:xfrm>
          <a:off x="927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港湾・漁港】&#10;一人当たり有形固定資産（償却資産）額グラフ枠">
          <a:extLst>
            <a:ext uri="{FF2B5EF4-FFF2-40B4-BE49-F238E27FC236}">
              <a16:creationId xmlns:a16="http://schemas.microsoft.com/office/drawing/2014/main" id="{00000000-0008-0000-0E00-0000D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122245</xdr:rowOff>
    </xdr:from>
    <xdr:to>
      <xdr:col>54</xdr:col>
      <xdr:colOff>189865</xdr:colOff>
      <xdr:row>109</xdr:row>
      <xdr:rowOff>28592</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10476865" y="17095795"/>
          <a:ext cx="0" cy="1620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32419</xdr:rowOff>
    </xdr:from>
    <xdr:ext cx="469744" cy="259045"/>
    <xdr:sp macro="" textlink="">
      <xdr:nvSpPr>
        <xdr:cNvPr id="467" name="【港湾・漁港】&#10;一人当たり有形固定資産（償却資産）額最小値テキスト">
          <a:extLst>
            <a:ext uri="{FF2B5EF4-FFF2-40B4-BE49-F238E27FC236}">
              <a16:creationId xmlns:a16="http://schemas.microsoft.com/office/drawing/2014/main" id="{00000000-0008-0000-0E00-0000D3010000}"/>
            </a:ext>
          </a:extLst>
        </xdr:cNvPr>
        <xdr:cNvSpPr txBox="1"/>
      </xdr:nvSpPr>
      <xdr:spPr>
        <a:xfrm>
          <a:off x="10515600" y="1872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28592</xdr:rowOff>
    </xdr:from>
    <xdr:to>
      <xdr:col>55</xdr:col>
      <xdr:colOff>88900</xdr:colOff>
      <xdr:row>109</xdr:row>
      <xdr:rowOff>28592</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0388600" y="18716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68922</xdr:rowOff>
    </xdr:from>
    <xdr:ext cx="690189" cy="259045"/>
    <xdr:sp macro="" textlink="">
      <xdr:nvSpPr>
        <xdr:cNvPr id="469" name="【港湾・漁港】&#10;一人当たり有形固定資産（償却資産）額最大値テキスト">
          <a:extLst>
            <a:ext uri="{FF2B5EF4-FFF2-40B4-BE49-F238E27FC236}">
              <a16:creationId xmlns:a16="http://schemas.microsoft.com/office/drawing/2014/main" id="{00000000-0008-0000-0E00-0000D5010000}"/>
            </a:ext>
          </a:extLst>
        </xdr:cNvPr>
        <xdr:cNvSpPr txBox="1"/>
      </xdr:nvSpPr>
      <xdr:spPr>
        <a:xfrm>
          <a:off x="10515600" y="16871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122245</xdr:rowOff>
    </xdr:from>
    <xdr:to>
      <xdr:col>55</xdr:col>
      <xdr:colOff>88900</xdr:colOff>
      <xdr:row>99</xdr:row>
      <xdr:rowOff>122245</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0388600" y="1709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155943</xdr:rowOff>
    </xdr:from>
    <xdr:ext cx="599010" cy="259045"/>
    <xdr:sp macro="" textlink="">
      <xdr:nvSpPr>
        <xdr:cNvPr id="471" name="【港湾・漁港】&#10;一人当たり有形固定資産（償却資産）額平均値テキスト">
          <a:extLst>
            <a:ext uri="{FF2B5EF4-FFF2-40B4-BE49-F238E27FC236}">
              <a16:creationId xmlns:a16="http://schemas.microsoft.com/office/drawing/2014/main" id="{00000000-0008-0000-0E00-0000D7010000}"/>
            </a:ext>
          </a:extLst>
        </xdr:cNvPr>
        <xdr:cNvSpPr txBox="1"/>
      </xdr:nvSpPr>
      <xdr:spPr>
        <a:xfrm>
          <a:off x="10515600" y="18158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6066</xdr:rowOff>
    </xdr:from>
    <xdr:to>
      <xdr:col>55</xdr:col>
      <xdr:colOff>50800</xdr:colOff>
      <xdr:row>106</xdr:row>
      <xdr:rowOff>107666</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0426700" y="1817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93658</xdr:rowOff>
    </xdr:from>
    <xdr:to>
      <xdr:col>50</xdr:col>
      <xdr:colOff>165100</xdr:colOff>
      <xdr:row>107</xdr:row>
      <xdr:rowOff>23808</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9588500" y="1826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75026</xdr:rowOff>
    </xdr:from>
    <xdr:to>
      <xdr:col>46</xdr:col>
      <xdr:colOff>38100</xdr:colOff>
      <xdr:row>107</xdr:row>
      <xdr:rowOff>5176</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8699500" y="1824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133865</xdr:rowOff>
    </xdr:from>
    <xdr:to>
      <xdr:col>41</xdr:col>
      <xdr:colOff>101600</xdr:colOff>
      <xdr:row>107</xdr:row>
      <xdr:rowOff>64015</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7810500" y="1830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100840</xdr:rowOff>
    </xdr:from>
    <xdr:to>
      <xdr:col>36</xdr:col>
      <xdr:colOff>165100</xdr:colOff>
      <xdr:row>107</xdr:row>
      <xdr:rowOff>30990</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6921500" y="182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71445</xdr:rowOff>
    </xdr:from>
    <xdr:to>
      <xdr:col>55</xdr:col>
      <xdr:colOff>50800</xdr:colOff>
      <xdr:row>100</xdr:row>
      <xdr:rowOff>1595</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10426700" y="1704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24472</xdr:rowOff>
    </xdr:from>
    <xdr:ext cx="690189" cy="259045"/>
    <xdr:sp macro="" textlink="">
      <xdr:nvSpPr>
        <xdr:cNvPr id="483" name="【港湾・漁港】&#10;一人当たり有形固定資産（償却資産）額該当値テキスト">
          <a:extLst>
            <a:ext uri="{FF2B5EF4-FFF2-40B4-BE49-F238E27FC236}">
              <a16:creationId xmlns:a16="http://schemas.microsoft.com/office/drawing/2014/main" id="{00000000-0008-0000-0E00-0000E3010000}"/>
            </a:ext>
          </a:extLst>
        </xdr:cNvPr>
        <xdr:cNvSpPr txBox="1"/>
      </xdr:nvSpPr>
      <xdr:spPr>
        <a:xfrm>
          <a:off x="10515600" y="1699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106897</xdr:rowOff>
    </xdr:from>
    <xdr:to>
      <xdr:col>50</xdr:col>
      <xdr:colOff>165100</xdr:colOff>
      <xdr:row>100</xdr:row>
      <xdr:rowOff>37047</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9588500" y="170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122245</xdr:rowOff>
    </xdr:from>
    <xdr:to>
      <xdr:col>55</xdr:col>
      <xdr:colOff>0</xdr:colOff>
      <xdr:row>99</xdr:row>
      <xdr:rowOff>157697</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9639300" y="17095795"/>
          <a:ext cx="8382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152161</xdr:rowOff>
    </xdr:from>
    <xdr:to>
      <xdr:col>46</xdr:col>
      <xdr:colOff>38100</xdr:colOff>
      <xdr:row>100</xdr:row>
      <xdr:rowOff>82311</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8699500" y="171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157697</xdr:rowOff>
    </xdr:from>
    <xdr:to>
      <xdr:col>50</xdr:col>
      <xdr:colOff>114300</xdr:colOff>
      <xdr:row>100</xdr:row>
      <xdr:rowOff>31511</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8750300" y="17131247"/>
          <a:ext cx="889000" cy="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7962</xdr:rowOff>
    </xdr:from>
    <xdr:to>
      <xdr:col>41</xdr:col>
      <xdr:colOff>101600</xdr:colOff>
      <xdr:row>100</xdr:row>
      <xdr:rowOff>109562</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7810500" y="1715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31511</xdr:rowOff>
    </xdr:from>
    <xdr:to>
      <xdr:col>45</xdr:col>
      <xdr:colOff>177800</xdr:colOff>
      <xdr:row>100</xdr:row>
      <xdr:rowOff>58762</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7861300" y="17176511"/>
          <a:ext cx="889000" cy="2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44780</xdr:rowOff>
    </xdr:from>
    <xdr:to>
      <xdr:col>36</xdr:col>
      <xdr:colOff>165100</xdr:colOff>
      <xdr:row>100</xdr:row>
      <xdr:rowOff>146380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6921500" y="171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58762</xdr:rowOff>
    </xdr:from>
    <xdr:to>
      <xdr:col>41</xdr:col>
      <xdr:colOff>50800</xdr:colOff>
      <xdr:row>100</xdr:row>
      <xdr:rowOff>95580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6972300" y="17203762"/>
          <a:ext cx="889000" cy="3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14935</xdr:rowOff>
    </xdr:from>
    <xdr:ext cx="599010" cy="259045"/>
    <xdr:sp macro="" textlink="">
      <xdr:nvSpPr>
        <xdr:cNvPr id="492" name="n_1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27095" y="1836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167753</xdr:rowOff>
    </xdr:from>
    <xdr:ext cx="599010" cy="259045"/>
    <xdr:sp macro="" textlink="">
      <xdr:nvSpPr>
        <xdr:cNvPr id="493" name="n_2ave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50795" y="1834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55142</xdr:rowOff>
    </xdr:from>
    <xdr:ext cx="599010" cy="259045"/>
    <xdr:sp macro="" textlink="">
      <xdr:nvSpPr>
        <xdr:cNvPr id="494" name="n_3ave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61795" y="1840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22117</xdr:rowOff>
    </xdr:from>
    <xdr:ext cx="599010" cy="259045"/>
    <xdr:sp macro="" textlink="">
      <xdr:nvSpPr>
        <xdr:cNvPr id="495" name="n_4ave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672795" y="1836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53574</xdr:rowOff>
    </xdr:from>
    <xdr:ext cx="690189" cy="259045"/>
    <xdr:sp macro="" textlink="">
      <xdr:nvSpPr>
        <xdr:cNvPr id="496" name="n_1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9281505" y="16855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98838</xdr:rowOff>
    </xdr:from>
    <xdr:ext cx="690189" cy="259045"/>
    <xdr:sp macro="" textlink="">
      <xdr:nvSpPr>
        <xdr:cNvPr id="497" name="n_2mainValue【港湾・漁港】&#10;一人当たり有形固定資産（償却資産）額">
          <a:extLst>
            <a:ext uri="{FF2B5EF4-FFF2-40B4-BE49-F238E27FC236}">
              <a16:creationId xmlns:a16="http://schemas.microsoft.com/office/drawing/2014/main" id="{00000000-0008-0000-0E00-0000F1010000}"/>
            </a:ext>
          </a:extLst>
        </xdr:cNvPr>
        <xdr:cNvSpPr txBox="1"/>
      </xdr:nvSpPr>
      <xdr:spPr>
        <a:xfrm>
          <a:off x="8405205" y="169009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98</xdr:row>
      <xdr:rowOff>126089</xdr:rowOff>
    </xdr:from>
    <xdr:ext cx="690189" cy="259045"/>
    <xdr:sp macro="" textlink="">
      <xdr:nvSpPr>
        <xdr:cNvPr id="498" name="n_3mainValue【港湾・漁港】&#10;一人当たり有形固定資産（償却資産）額">
          <a:extLst>
            <a:ext uri="{FF2B5EF4-FFF2-40B4-BE49-F238E27FC236}">
              <a16:creationId xmlns:a16="http://schemas.microsoft.com/office/drawing/2014/main" id="{00000000-0008-0000-0E00-0000F2010000}"/>
            </a:ext>
          </a:extLst>
        </xdr:cNvPr>
        <xdr:cNvSpPr txBox="1"/>
      </xdr:nvSpPr>
      <xdr:spPr>
        <a:xfrm>
          <a:off x="7516205" y="1692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98</xdr:row>
      <xdr:rowOff>162907</xdr:rowOff>
    </xdr:from>
    <xdr:ext cx="690189" cy="259045"/>
    <xdr:sp macro="" textlink="">
      <xdr:nvSpPr>
        <xdr:cNvPr id="499" name="n_4mainValue【港湾・漁港】&#10;一人当たり有形固定資産（償却資産）額">
          <a:extLst>
            <a:ext uri="{FF2B5EF4-FFF2-40B4-BE49-F238E27FC236}">
              <a16:creationId xmlns:a16="http://schemas.microsoft.com/office/drawing/2014/main" id="{00000000-0008-0000-0E00-0000F3010000}"/>
            </a:ext>
          </a:extLst>
        </xdr:cNvPr>
        <xdr:cNvSpPr txBox="1"/>
      </xdr:nvSpPr>
      <xdr:spPr>
        <a:xfrm>
          <a:off x="6627205" y="169650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認定こども園・幼稚園・保育所】&#10;有形固定資産減価償却率グラフ枠">
          <a:extLst>
            <a:ext uri="{FF2B5EF4-FFF2-40B4-BE49-F238E27FC236}">
              <a16:creationId xmlns:a16="http://schemas.microsoft.com/office/drawing/2014/main" id="{00000000-0008-0000-0E00-00000C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6" name="【認定こども園・幼稚園・保育所】&#10;有形固定資産減価償却率最小値テキスト">
          <a:extLst>
            <a:ext uri="{FF2B5EF4-FFF2-40B4-BE49-F238E27FC236}">
              <a16:creationId xmlns:a16="http://schemas.microsoft.com/office/drawing/2014/main" id="{00000000-0008-0000-0E00-00000E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528" name="【認定こども園・幼稚園・保育所】&#10;有形固定資産減価償却率最大値テキスト">
          <a:extLst>
            <a:ext uri="{FF2B5EF4-FFF2-40B4-BE49-F238E27FC236}">
              <a16:creationId xmlns:a16="http://schemas.microsoft.com/office/drawing/2014/main" id="{00000000-0008-0000-0E00-000010020000}"/>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30" name="【認定こども園・幼稚園・保育所】&#10;有形固定資産減価償却率平均値テキスト">
          <a:extLst>
            <a:ext uri="{FF2B5EF4-FFF2-40B4-BE49-F238E27FC236}">
              <a16:creationId xmlns:a16="http://schemas.microsoft.com/office/drawing/2014/main" id="{00000000-0008-0000-0E00-000012020000}"/>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77651</xdr:rowOff>
    </xdr:from>
    <xdr:to>
      <xdr:col>85</xdr:col>
      <xdr:colOff>177800</xdr:colOff>
      <xdr:row>39</xdr:row>
      <xdr:rowOff>7801</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62687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56078</xdr:rowOff>
    </xdr:from>
    <xdr:ext cx="405111" cy="259045"/>
    <xdr:sp macro="" textlink="">
      <xdr:nvSpPr>
        <xdr:cNvPr id="542" name="【認定こども園・幼稚園・保育所】&#10;有形固定資産減価償却率該当値テキスト">
          <a:extLst>
            <a:ext uri="{FF2B5EF4-FFF2-40B4-BE49-F238E27FC236}">
              <a16:creationId xmlns:a16="http://schemas.microsoft.com/office/drawing/2014/main" id="{00000000-0008-0000-0E00-00001E020000}"/>
            </a:ext>
          </a:extLst>
        </xdr:cNvPr>
        <xdr:cNvSpPr txBox="1"/>
      </xdr:nvSpPr>
      <xdr:spPr>
        <a:xfrm>
          <a:off x="16357600"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15603</xdr:rowOff>
    </xdr:from>
    <xdr:to>
      <xdr:col>81</xdr:col>
      <xdr:colOff>101600</xdr:colOff>
      <xdr:row>38</xdr:row>
      <xdr:rowOff>117203</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5430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66403</xdr:rowOff>
    </xdr:from>
    <xdr:to>
      <xdr:col>85</xdr:col>
      <xdr:colOff>127000</xdr:colOff>
      <xdr:row>38</xdr:row>
      <xdr:rowOff>128451</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5481300" y="658150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169091</xdr:rowOff>
    </xdr:from>
    <xdr:to>
      <xdr:col>76</xdr:col>
      <xdr:colOff>165100</xdr:colOff>
      <xdr:row>38</xdr:row>
      <xdr:rowOff>99241</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4541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48441</xdr:rowOff>
    </xdr:from>
    <xdr:to>
      <xdr:col>81</xdr:col>
      <xdr:colOff>50800</xdr:colOff>
      <xdr:row>38</xdr:row>
      <xdr:rowOff>66403</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4592300" y="65635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169091</xdr:rowOff>
    </xdr:from>
    <xdr:to>
      <xdr:col>72</xdr:col>
      <xdr:colOff>38100</xdr:colOff>
      <xdr:row>38</xdr:row>
      <xdr:rowOff>99241</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3652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48441</xdr:rowOff>
    </xdr:from>
    <xdr:to>
      <xdr:col>76</xdr:col>
      <xdr:colOff>114300</xdr:colOff>
      <xdr:row>38</xdr:row>
      <xdr:rowOff>48441</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3703300" y="65635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113574</xdr:rowOff>
    </xdr:from>
    <xdr:to>
      <xdr:col>67</xdr:col>
      <xdr:colOff>101600</xdr:colOff>
      <xdr:row>38</xdr:row>
      <xdr:rowOff>43724</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2763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164374</xdr:rowOff>
    </xdr:from>
    <xdr:to>
      <xdr:col>71</xdr:col>
      <xdr:colOff>177800</xdr:colOff>
      <xdr:row>38</xdr:row>
      <xdr:rowOff>48441</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2814300" y="650802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551" name="n_1ave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52" name="n_2ave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553" name="n_3ave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554" name="n_4ave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133730</xdr:rowOff>
    </xdr:from>
    <xdr:ext cx="405111" cy="259045"/>
    <xdr:sp macro="" textlink="">
      <xdr:nvSpPr>
        <xdr:cNvPr id="555" name="n_1mainValue【認定こども園・幼稚園・保育所】&#10;有形固定資産減価償却率">
          <a:extLst>
            <a:ext uri="{FF2B5EF4-FFF2-40B4-BE49-F238E27FC236}">
              <a16:creationId xmlns:a16="http://schemas.microsoft.com/office/drawing/2014/main" id="{00000000-0008-0000-0E00-00002B020000}"/>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115769</xdr:rowOff>
    </xdr:from>
    <xdr:ext cx="405111" cy="259045"/>
    <xdr:sp macro="" textlink="">
      <xdr:nvSpPr>
        <xdr:cNvPr id="556" name="n_2mainValue【認定こども園・幼稚園・保育所】&#10;有形固定資産減価償却率">
          <a:extLst>
            <a:ext uri="{FF2B5EF4-FFF2-40B4-BE49-F238E27FC236}">
              <a16:creationId xmlns:a16="http://schemas.microsoft.com/office/drawing/2014/main" id="{00000000-0008-0000-0E00-00002C020000}"/>
            </a:ext>
          </a:extLst>
        </xdr:cNvPr>
        <xdr:cNvSpPr txBox="1"/>
      </xdr:nvSpPr>
      <xdr:spPr>
        <a:xfrm>
          <a:off x="14389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115769</xdr:rowOff>
    </xdr:from>
    <xdr:ext cx="405111" cy="259045"/>
    <xdr:sp macro="" textlink="">
      <xdr:nvSpPr>
        <xdr:cNvPr id="557" name="n_3mainValue【認定こども園・幼稚園・保育所】&#10;有形固定資産減価償却率">
          <a:extLst>
            <a:ext uri="{FF2B5EF4-FFF2-40B4-BE49-F238E27FC236}">
              <a16:creationId xmlns:a16="http://schemas.microsoft.com/office/drawing/2014/main" id="{00000000-0008-0000-0E00-00002D020000}"/>
            </a:ext>
          </a:extLst>
        </xdr:cNvPr>
        <xdr:cNvSpPr txBox="1"/>
      </xdr:nvSpPr>
      <xdr:spPr>
        <a:xfrm>
          <a:off x="13500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558" name="n_4mainValue【認定こども園・幼稚園・保育所】&#10;有形固定資産減価償却率">
          <a:extLst>
            <a:ext uri="{FF2B5EF4-FFF2-40B4-BE49-F238E27FC236}">
              <a16:creationId xmlns:a16="http://schemas.microsoft.com/office/drawing/2014/main" id="{00000000-0008-0000-0E00-00002E020000}"/>
            </a:ext>
          </a:extLst>
        </xdr:cNvPr>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認定こども園・幼稚園・保育所】&#10;一人当たり面積グラフ枠">
          <a:extLst>
            <a:ext uri="{FF2B5EF4-FFF2-40B4-BE49-F238E27FC236}">
              <a16:creationId xmlns:a16="http://schemas.microsoft.com/office/drawing/2014/main" id="{00000000-0008-0000-0E00-00004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583" name="【認定こども園・幼稚園・保育所】&#10;一人当たり面積最小値テキスト">
          <a:extLst>
            <a:ext uri="{FF2B5EF4-FFF2-40B4-BE49-F238E27FC236}">
              <a16:creationId xmlns:a16="http://schemas.microsoft.com/office/drawing/2014/main" id="{00000000-0008-0000-0E00-000047020000}"/>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585" name="【認定こども園・幼稚園・保育所】&#10;一人当たり面積最大値テキスト">
          <a:extLst>
            <a:ext uri="{FF2B5EF4-FFF2-40B4-BE49-F238E27FC236}">
              <a16:creationId xmlns:a16="http://schemas.microsoft.com/office/drawing/2014/main" id="{00000000-0008-0000-0E00-000049020000}"/>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587" name="【認定こども園・幼稚園・保育所】&#10;一人当たり面積平均値テキスト">
          <a:extLst>
            <a:ext uri="{FF2B5EF4-FFF2-40B4-BE49-F238E27FC236}">
              <a16:creationId xmlns:a16="http://schemas.microsoft.com/office/drawing/2014/main" id="{00000000-0008-0000-0E00-00004B020000}"/>
            </a:ext>
          </a:extLst>
        </xdr:cNvPr>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92075</xdr:rowOff>
    </xdr:from>
    <xdr:to>
      <xdr:col>116</xdr:col>
      <xdr:colOff>114300</xdr:colOff>
      <xdr:row>37</xdr:row>
      <xdr:rowOff>22225</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2110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114952</xdr:rowOff>
    </xdr:from>
    <xdr:ext cx="469744" cy="259045"/>
    <xdr:sp macro="" textlink="">
      <xdr:nvSpPr>
        <xdr:cNvPr id="599" name="【認定こども園・幼稚園・保育所】&#10;一人当たり面積該当値テキスト">
          <a:extLst>
            <a:ext uri="{FF2B5EF4-FFF2-40B4-BE49-F238E27FC236}">
              <a16:creationId xmlns:a16="http://schemas.microsoft.com/office/drawing/2014/main" id="{00000000-0008-0000-0E00-000057020000}"/>
            </a:ext>
          </a:extLst>
        </xdr:cNvPr>
        <xdr:cNvSpPr txBox="1"/>
      </xdr:nvSpPr>
      <xdr:spPr>
        <a:xfrm>
          <a:off x="22199600" y="611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111125</xdr:rowOff>
    </xdr:from>
    <xdr:to>
      <xdr:col>112</xdr:col>
      <xdr:colOff>38100</xdr:colOff>
      <xdr:row>37</xdr:row>
      <xdr:rowOff>41275</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1272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142875</xdr:rowOff>
    </xdr:from>
    <xdr:to>
      <xdr:col>116</xdr:col>
      <xdr:colOff>63500</xdr:colOff>
      <xdr:row>36</xdr:row>
      <xdr:rowOff>161925</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21323300" y="63150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67310</xdr:rowOff>
    </xdr:from>
    <xdr:to>
      <xdr:col>107</xdr:col>
      <xdr:colOff>101600</xdr:colOff>
      <xdr:row>36</xdr:row>
      <xdr:rowOff>168910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0383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118110</xdr:rowOff>
    </xdr:from>
    <xdr:to>
      <xdr:col>111</xdr:col>
      <xdr:colOff>177800</xdr:colOff>
      <xdr:row>36</xdr:row>
      <xdr:rowOff>161925</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20434300" y="62903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103505</xdr:rowOff>
    </xdr:from>
    <xdr:to>
      <xdr:col>102</xdr:col>
      <xdr:colOff>165100</xdr:colOff>
      <xdr:row>35</xdr:row>
      <xdr:rowOff>33655</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9494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154305</xdr:rowOff>
    </xdr:from>
    <xdr:to>
      <xdr:col>107</xdr:col>
      <xdr:colOff>50800</xdr:colOff>
      <xdr:row>36</xdr:row>
      <xdr:rowOff>118110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9545300" y="5983605"/>
          <a:ext cx="8890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130175</xdr:rowOff>
    </xdr:from>
    <xdr:to>
      <xdr:col>98</xdr:col>
      <xdr:colOff>38100</xdr:colOff>
      <xdr:row>35</xdr:row>
      <xdr:rowOff>60325</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8605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154305</xdr:rowOff>
    </xdr:from>
    <xdr:to>
      <xdr:col>102</xdr:col>
      <xdr:colOff>114300</xdr:colOff>
      <xdr:row>35</xdr:row>
      <xdr:rowOff>9525</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8656300" y="59836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608" name="n_1ave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9" name="n_2ave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610" name="n_3ave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611" name="n_4ave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57802</xdr:rowOff>
    </xdr:from>
    <xdr:ext cx="469744" cy="259045"/>
    <xdr:sp macro="" textlink="">
      <xdr:nvSpPr>
        <xdr:cNvPr id="612" name="n_1mainValue【認定こども園・幼稚園・保育所】&#10;一人当たり面積">
          <a:extLst>
            <a:ext uri="{FF2B5EF4-FFF2-40B4-BE49-F238E27FC236}">
              <a16:creationId xmlns:a16="http://schemas.microsoft.com/office/drawing/2014/main" id="{00000000-0008-0000-0E00-000064020000}"/>
            </a:ext>
          </a:extLst>
        </xdr:cNvPr>
        <xdr:cNvSpPr txBox="1"/>
      </xdr:nvSpPr>
      <xdr:spPr>
        <a:xfrm>
          <a:off x="21075727" y="60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13987</xdr:rowOff>
    </xdr:from>
    <xdr:ext cx="469744" cy="259045"/>
    <xdr:sp macro="" textlink="">
      <xdr:nvSpPr>
        <xdr:cNvPr id="613" name="n_2mainValue【認定こども園・幼稚園・保育所】&#10;一人当たり面積">
          <a:extLst>
            <a:ext uri="{FF2B5EF4-FFF2-40B4-BE49-F238E27FC236}">
              <a16:creationId xmlns:a16="http://schemas.microsoft.com/office/drawing/2014/main" id="{00000000-0008-0000-0E00-000065020000}"/>
            </a:ext>
          </a:extLst>
        </xdr:cNvPr>
        <xdr:cNvSpPr txBox="1"/>
      </xdr:nvSpPr>
      <xdr:spPr>
        <a:xfrm>
          <a:off x="20199427"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50182</xdr:rowOff>
    </xdr:from>
    <xdr:ext cx="469744" cy="259045"/>
    <xdr:sp macro="" textlink="">
      <xdr:nvSpPr>
        <xdr:cNvPr id="614" name="n_3mainValue【認定こども園・幼稚園・保育所】&#10;一人当たり面積">
          <a:extLst>
            <a:ext uri="{FF2B5EF4-FFF2-40B4-BE49-F238E27FC236}">
              <a16:creationId xmlns:a16="http://schemas.microsoft.com/office/drawing/2014/main" id="{00000000-0008-0000-0E00-000066020000}"/>
            </a:ext>
          </a:extLst>
        </xdr:cNvPr>
        <xdr:cNvSpPr txBox="1"/>
      </xdr:nvSpPr>
      <xdr:spPr>
        <a:xfrm>
          <a:off x="19310427" y="57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76852</xdr:rowOff>
    </xdr:from>
    <xdr:ext cx="469744" cy="259045"/>
    <xdr:sp macro="" textlink="">
      <xdr:nvSpPr>
        <xdr:cNvPr id="615" name="n_4mainValue【認定こども園・幼稚園・保育所】&#10;一人当たり面積">
          <a:extLst>
            <a:ext uri="{FF2B5EF4-FFF2-40B4-BE49-F238E27FC236}">
              <a16:creationId xmlns:a16="http://schemas.microsoft.com/office/drawing/2014/main" id="{00000000-0008-0000-0E00-000067020000}"/>
            </a:ext>
          </a:extLst>
        </xdr:cNvPr>
        <xdr:cNvSpPr txBox="1"/>
      </xdr:nvSpPr>
      <xdr:spPr>
        <a:xfrm>
          <a:off x="18421427" y="57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00000000-0008-0000-0E00-00007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00000000-0008-0000-0E00-000081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00000000-0008-0000-0E00-000083020000}"/>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00000000-0008-0000-0E00-000085020000}"/>
            </a:ext>
          </a:extLst>
        </xdr:cNvPr>
        <xdr:cNvSpPr txBox="1"/>
      </xdr:nvSpPr>
      <xdr:spPr>
        <a:xfrm>
          <a:off x="163576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6268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3827</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00000000-0008-0000-0E00-000091020000}"/>
            </a:ext>
          </a:extLst>
        </xdr:cNvPr>
        <xdr:cNvSpPr txBox="1"/>
      </xdr:nvSpPr>
      <xdr:spPr>
        <a:xfrm>
          <a:off x="16357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141605</xdr:rowOff>
    </xdr:from>
    <xdr:to>
      <xdr:col>81</xdr:col>
      <xdr:colOff>101600</xdr:colOff>
      <xdr:row>61</xdr:row>
      <xdr:rowOff>71755</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5430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20955</xdr:rowOff>
    </xdr:from>
    <xdr:to>
      <xdr:col>85</xdr:col>
      <xdr:colOff>127000</xdr:colOff>
      <xdr:row>61</xdr:row>
      <xdr:rowOff>76200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5481300" y="1047940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95885</xdr:rowOff>
    </xdr:from>
    <xdr:to>
      <xdr:col>76</xdr:col>
      <xdr:colOff>165100</xdr:colOff>
      <xdr:row>61</xdr:row>
      <xdr:rowOff>26035</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4541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146685</xdr:rowOff>
    </xdr:from>
    <xdr:to>
      <xdr:col>81</xdr:col>
      <xdr:colOff>50800</xdr:colOff>
      <xdr:row>61</xdr:row>
      <xdr:rowOff>20955</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4592300" y="104336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60</xdr:row>
      <xdr:rowOff>146685</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3703300" y="10429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42545</xdr:rowOff>
    </xdr:from>
    <xdr:to>
      <xdr:col>67</xdr:col>
      <xdr:colOff>101600</xdr:colOff>
      <xdr:row>60</xdr:row>
      <xdr:rowOff>144145</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2763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93345</xdr:rowOff>
    </xdr:from>
    <xdr:to>
      <xdr:col>71</xdr:col>
      <xdr:colOff>177800</xdr:colOff>
      <xdr:row>60</xdr:row>
      <xdr:rowOff>142875</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814300" y="103803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666" name="n_1aveValue【学校施設】&#10;有形固定資産減価償却率">
          <a:extLst>
            <a:ext uri="{FF2B5EF4-FFF2-40B4-BE49-F238E27FC236}">
              <a16:creationId xmlns:a16="http://schemas.microsoft.com/office/drawing/2014/main" id="{00000000-0008-0000-0E00-00009A020000}"/>
            </a:ext>
          </a:extLst>
        </xdr:cNvPr>
        <xdr:cNvSpPr txBox="1"/>
      </xdr:nvSpPr>
      <xdr:spPr>
        <a:xfrm>
          <a:off x="15266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667" name="n_2aveValue【学校施設】&#10;有形固定資産減価償却率">
          <a:extLst>
            <a:ext uri="{FF2B5EF4-FFF2-40B4-BE49-F238E27FC236}">
              <a16:creationId xmlns:a16="http://schemas.microsoft.com/office/drawing/2014/main" id="{00000000-0008-0000-0E00-00009B020000}"/>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668" name="n_3aveValue【学校施設】&#10;有形固定資産減価償却率">
          <a:extLst>
            <a:ext uri="{FF2B5EF4-FFF2-40B4-BE49-F238E27FC236}">
              <a16:creationId xmlns:a16="http://schemas.microsoft.com/office/drawing/2014/main" id="{00000000-0008-0000-0E00-00009C020000}"/>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669" name="n_4aveValue【学校施設】&#10;有形固定資産減価償却率">
          <a:extLst>
            <a:ext uri="{FF2B5EF4-FFF2-40B4-BE49-F238E27FC236}">
              <a16:creationId xmlns:a16="http://schemas.microsoft.com/office/drawing/2014/main" id="{00000000-0008-0000-0E00-00009D020000}"/>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62882</xdr:rowOff>
    </xdr:from>
    <xdr:ext cx="405111" cy="259045"/>
    <xdr:sp macro="" textlink="">
      <xdr:nvSpPr>
        <xdr:cNvPr id="670" name="n_1mainValue【学校施設】&#10;有形固定資産減価償却率">
          <a:extLst>
            <a:ext uri="{FF2B5EF4-FFF2-40B4-BE49-F238E27FC236}">
              <a16:creationId xmlns:a16="http://schemas.microsoft.com/office/drawing/2014/main" id="{00000000-0008-0000-0E00-00009E020000}"/>
            </a:ext>
          </a:extLst>
        </xdr:cNvPr>
        <xdr:cNvSpPr txBox="1"/>
      </xdr:nvSpPr>
      <xdr:spPr>
        <a:xfrm>
          <a:off x="152660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17162</xdr:rowOff>
    </xdr:from>
    <xdr:ext cx="405111" cy="259045"/>
    <xdr:sp macro="" textlink="">
      <xdr:nvSpPr>
        <xdr:cNvPr id="671" name="n_2mainValue【学校施設】&#10;有形固定資産減価償却率">
          <a:extLst>
            <a:ext uri="{FF2B5EF4-FFF2-40B4-BE49-F238E27FC236}">
              <a16:creationId xmlns:a16="http://schemas.microsoft.com/office/drawing/2014/main" id="{00000000-0008-0000-0E00-00009F020000}"/>
            </a:ext>
          </a:extLst>
        </xdr:cNvPr>
        <xdr:cNvSpPr txBox="1"/>
      </xdr:nvSpPr>
      <xdr:spPr>
        <a:xfrm>
          <a:off x="143897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672" name="n_3mainValue【学校施設】&#10;有形固定資産減価償却率">
          <a:extLst>
            <a:ext uri="{FF2B5EF4-FFF2-40B4-BE49-F238E27FC236}">
              <a16:creationId xmlns:a16="http://schemas.microsoft.com/office/drawing/2014/main" id="{00000000-0008-0000-0E00-0000A0020000}"/>
            </a:ext>
          </a:extLst>
        </xdr:cNvPr>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135272</xdr:rowOff>
    </xdr:from>
    <xdr:ext cx="405111" cy="259045"/>
    <xdr:sp macro="" textlink="">
      <xdr:nvSpPr>
        <xdr:cNvPr id="673" name="n_4mainValue【学校施設】&#10;有形固定資産減価償却率">
          <a:extLst>
            <a:ext uri="{FF2B5EF4-FFF2-40B4-BE49-F238E27FC236}">
              <a16:creationId xmlns:a16="http://schemas.microsoft.com/office/drawing/2014/main" id="{00000000-0008-0000-0E00-0000A1020000}"/>
            </a:ext>
          </a:extLst>
        </xdr:cNvPr>
        <xdr:cNvSpPr txBox="1"/>
      </xdr:nvSpPr>
      <xdr:spPr>
        <a:xfrm>
          <a:off x="12611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学校施設】&#10;一人当たり面積グラフ枠">
          <a:extLst>
            <a:ext uri="{FF2B5EF4-FFF2-40B4-BE49-F238E27FC236}">
              <a16:creationId xmlns:a16="http://schemas.microsoft.com/office/drawing/2014/main" id="{00000000-0008-0000-0E00-0000B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699" name="【学校施設】&#10;一人当たり面積最小値テキスト">
          <a:extLst>
            <a:ext uri="{FF2B5EF4-FFF2-40B4-BE49-F238E27FC236}">
              <a16:creationId xmlns:a16="http://schemas.microsoft.com/office/drawing/2014/main" id="{00000000-0008-0000-0E00-0000BB020000}"/>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701" name="【学校施設】&#10;一人当たり面積最大値テキスト">
          <a:extLst>
            <a:ext uri="{FF2B5EF4-FFF2-40B4-BE49-F238E27FC236}">
              <a16:creationId xmlns:a16="http://schemas.microsoft.com/office/drawing/2014/main" id="{00000000-0008-0000-0E00-0000BD020000}"/>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703" name="【学校施設】&#10;一人当たり面積平均値テキスト">
          <a:extLst>
            <a:ext uri="{FF2B5EF4-FFF2-40B4-BE49-F238E27FC236}">
              <a16:creationId xmlns:a16="http://schemas.microsoft.com/office/drawing/2014/main" id="{00000000-0008-0000-0E00-0000BF020000}"/>
            </a:ext>
          </a:extLst>
        </xdr:cNvPr>
        <xdr:cNvSpPr txBox="1"/>
      </xdr:nvSpPr>
      <xdr:spPr>
        <a:xfrm>
          <a:off x="22199600" y="10453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83312</xdr:rowOff>
    </xdr:from>
    <xdr:to>
      <xdr:col>116</xdr:col>
      <xdr:colOff>114300</xdr:colOff>
      <xdr:row>58</xdr:row>
      <xdr:rowOff>13462</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2110700" y="98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106189</xdr:rowOff>
    </xdr:from>
    <xdr:ext cx="469744" cy="259045"/>
    <xdr:sp macro="" textlink="">
      <xdr:nvSpPr>
        <xdr:cNvPr id="715" name="【学校施設】&#10;一人当たり面積該当値テキスト">
          <a:extLst>
            <a:ext uri="{FF2B5EF4-FFF2-40B4-BE49-F238E27FC236}">
              <a16:creationId xmlns:a16="http://schemas.microsoft.com/office/drawing/2014/main" id="{00000000-0008-0000-0E00-0000CB020000}"/>
            </a:ext>
          </a:extLst>
        </xdr:cNvPr>
        <xdr:cNvSpPr txBox="1"/>
      </xdr:nvSpPr>
      <xdr:spPr>
        <a:xfrm>
          <a:off x="22199600" y="970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116459</xdr:rowOff>
    </xdr:from>
    <xdr:to>
      <xdr:col>112</xdr:col>
      <xdr:colOff>38100</xdr:colOff>
      <xdr:row>58</xdr:row>
      <xdr:rowOff>46609</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1272500" y="98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134112</xdr:rowOff>
    </xdr:from>
    <xdr:to>
      <xdr:col>116</xdr:col>
      <xdr:colOff>63500</xdr:colOff>
      <xdr:row>57</xdr:row>
      <xdr:rowOff>167259</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1323300" y="9906762"/>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98171</xdr:rowOff>
    </xdr:from>
    <xdr:to>
      <xdr:col>107</xdr:col>
      <xdr:colOff>101600</xdr:colOff>
      <xdr:row>59</xdr:row>
      <xdr:rowOff>28321</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0383500" y="100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167259</xdr:rowOff>
    </xdr:from>
    <xdr:to>
      <xdr:col>111</xdr:col>
      <xdr:colOff>177800</xdr:colOff>
      <xdr:row>58</xdr:row>
      <xdr:rowOff>148971</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20434300" y="9939909"/>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118745</xdr:rowOff>
    </xdr:from>
    <xdr:to>
      <xdr:col>102</xdr:col>
      <xdr:colOff>165100</xdr:colOff>
      <xdr:row>59</xdr:row>
      <xdr:rowOff>48895</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9494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148971</xdr:rowOff>
    </xdr:from>
    <xdr:to>
      <xdr:col>107</xdr:col>
      <xdr:colOff>50800</xdr:colOff>
      <xdr:row>58</xdr:row>
      <xdr:rowOff>169545</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9545300" y="1009307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147320</xdr:rowOff>
    </xdr:from>
    <xdr:to>
      <xdr:col>98</xdr:col>
      <xdr:colOff>38100</xdr:colOff>
      <xdr:row>59</xdr:row>
      <xdr:rowOff>77470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8605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169545</xdr:rowOff>
    </xdr:from>
    <xdr:to>
      <xdr:col>102</xdr:col>
      <xdr:colOff>114300</xdr:colOff>
      <xdr:row>59</xdr:row>
      <xdr:rowOff>26670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18656300" y="101136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724" name="n_1aveValue【学校施設】&#10;一人当たり面積">
          <a:extLst>
            <a:ext uri="{FF2B5EF4-FFF2-40B4-BE49-F238E27FC236}">
              <a16:creationId xmlns:a16="http://schemas.microsoft.com/office/drawing/2014/main" id="{00000000-0008-0000-0E00-0000D4020000}"/>
            </a:ext>
          </a:extLst>
        </xdr:cNvPr>
        <xdr:cNvSpPr txBox="1"/>
      </xdr:nvSpPr>
      <xdr:spPr>
        <a:xfrm>
          <a:off x="21075727" y="105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725" name="n_2aveValue【学校施設】&#10;一人当たり面積">
          <a:extLst>
            <a:ext uri="{FF2B5EF4-FFF2-40B4-BE49-F238E27FC236}">
              <a16:creationId xmlns:a16="http://schemas.microsoft.com/office/drawing/2014/main" id="{00000000-0008-0000-0E00-0000D5020000}"/>
            </a:ext>
          </a:extLst>
        </xdr:cNvPr>
        <xdr:cNvSpPr txBox="1"/>
      </xdr:nvSpPr>
      <xdr:spPr>
        <a:xfrm>
          <a:off x="20199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26" name="n_3aveValue【学校施設】&#10;一人当たり面積">
          <a:extLst>
            <a:ext uri="{FF2B5EF4-FFF2-40B4-BE49-F238E27FC236}">
              <a16:creationId xmlns:a16="http://schemas.microsoft.com/office/drawing/2014/main" id="{00000000-0008-0000-0E00-0000D6020000}"/>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727" name="n_4aveValue【学校施設】&#10;一人当たり面積">
          <a:extLst>
            <a:ext uri="{FF2B5EF4-FFF2-40B4-BE49-F238E27FC236}">
              <a16:creationId xmlns:a16="http://schemas.microsoft.com/office/drawing/2014/main" id="{00000000-0008-0000-0E00-0000D7020000}"/>
            </a:ext>
          </a:extLst>
        </xdr:cNvPr>
        <xdr:cNvSpPr txBox="1"/>
      </xdr:nvSpPr>
      <xdr:spPr>
        <a:xfrm>
          <a:off x="18421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63136</xdr:rowOff>
    </xdr:from>
    <xdr:ext cx="469744" cy="259045"/>
    <xdr:sp macro="" textlink="">
      <xdr:nvSpPr>
        <xdr:cNvPr id="728" name="n_1mainValue【学校施設】&#10;一人当たり面積">
          <a:extLst>
            <a:ext uri="{FF2B5EF4-FFF2-40B4-BE49-F238E27FC236}">
              <a16:creationId xmlns:a16="http://schemas.microsoft.com/office/drawing/2014/main" id="{00000000-0008-0000-0E00-0000D8020000}"/>
            </a:ext>
          </a:extLst>
        </xdr:cNvPr>
        <xdr:cNvSpPr txBox="1"/>
      </xdr:nvSpPr>
      <xdr:spPr>
        <a:xfrm>
          <a:off x="21075727" y="966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44848</xdr:rowOff>
    </xdr:from>
    <xdr:ext cx="469744" cy="259045"/>
    <xdr:sp macro="" textlink="">
      <xdr:nvSpPr>
        <xdr:cNvPr id="729" name="n_2mainValue【学校施設】&#10;一人当たり面積">
          <a:extLst>
            <a:ext uri="{FF2B5EF4-FFF2-40B4-BE49-F238E27FC236}">
              <a16:creationId xmlns:a16="http://schemas.microsoft.com/office/drawing/2014/main" id="{00000000-0008-0000-0E00-0000D9020000}"/>
            </a:ext>
          </a:extLst>
        </xdr:cNvPr>
        <xdr:cNvSpPr txBox="1"/>
      </xdr:nvSpPr>
      <xdr:spPr>
        <a:xfrm>
          <a:off x="20199427" y="981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65422</xdr:rowOff>
    </xdr:from>
    <xdr:ext cx="469744" cy="259045"/>
    <xdr:sp macro="" textlink="">
      <xdr:nvSpPr>
        <xdr:cNvPr id="730" name="n_3mainValue【学校施設】&#10;一人当たり面積">
          <a:extLst>
            <a:ext uri="{FF2B5EF4-FFF2-40B4-BE49-F238E27FC236}">
              <a16:creationId xmlns:a16="http://schemas.microsoft.com/office/drawing/2014/main" id="{00000000-0008-0000-0E00-0000DA020000}"/>
            </a:ext>
          </a:extLst>
        </xdr:cNvPr>
        <xdr:cNvSpPr txBox="1"/>
      </xdr:nvSpPr>
      <xdr:spPr>
        <a:xfrm>
          <a:off x="19310427" y="983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93997</xdr:rowOff>
    </xdr:from>
    <xdr:ext cx="469744" cy="259045"/>
    <xdr:sp macro="" textlink="">
      <xdr:nvSpPr>
        <xdr:cNvPr id="731" name="n_4mainValue【学校施設】&#10;一人当たり面積">
          <a:extLst>
            <a:ext uri="{FF2B5EF4-FFF2-40B4-BE49-F238E27FC236}">
              <a16:creationId xmlns:a16="http://schemas.microsoft.com/office/drawing/2014/main" id="{00000000-0008-0000-0E00-0000DB020000}"/>
            </a:ext>
          </a:extLst>
        </xdr:cNvPr>
        <xdr:cNvSpPr txBox="1"/>
      </xdr:nvSpPr>
      <xdr:spPr>
        <a:xfrm>
          <a:off x="18421427" y="98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00000000-0008-0000-0E00-0000F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6318864"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55" name="【児童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757" name="【児童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6357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52595</xdr:rowOff>
    </xdr:from>
    <xdr:ext cx="405111" cy="259045"/>
    <xdr:sp macro="" textlink="">
      <xdr:nvSpPr>
        <xdr:cNvPr id="759" name="【児童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6357600" y="14282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62687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5430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3652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276350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62687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76471</xdr:rowOff>
    </xdr:from>
    <xdr:ext cx="405111" cy="259045"/>
    <xdr:sp macro="" textlink="">
      <xdr:nvSpPr>
        <xdr:cNvPr id="771" name="【児童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6357600" y="137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147320</xdr:rowOff>
    </xdr:from>
    <xdr:to>
      <xdr:col>81</xdr:col>
      <xdr:colOff>101600</xdr:colOff>
      <xdr:row>81</xdr:row>
      <xdr:rowOff>77470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5430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26670</xdr:rowOff>
    </xdr:from>
    <xdr:to>
      <xdr:col>85</xdr:col>
      <xdr:colOff>127000</xdr:colOff>
      <xdr:row>81</xdr:row>
      <xdr:rowOff>104394</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5481300" y="139141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170180</xdr:rowOff>
    </xdr:from>
    <xdr:to>
      <xdr:col>76</xdr:col>
      <xdr:colOff>165100</xdr:colOff>
      <xdr:row>80</xdr:row>
      <xdr:rowOff>100330</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541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49530</xdr:rowOff>
    </xdr:from>
    <xdr:to>
      <xdr:col>81</xdr:col>
      <xdr:colOff>50800</xdr:colOff>
      <xdr:row>81</xdr:row>
      <xdr:rowOff>26670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4592300" y="137655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170180</xdr:rowOff>
    </xdr:from>
    <xdr:to>
      <xdr:col>72</xdr:col>
      <xdr:colOff>38100</xdr:colOff>
      <xdr:row>80</xdr:row>
      <xdr:rowOff>100330</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652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49530</xdr:rowOff>
    </xdr:from>
    <xdr:to>
      <xdr:col>76</xdr:col>
      <xdr:colOff>114300</xdr:colOff>
      <xdr:row>80</xdr:row>
      <xdr:rowOff>49530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703300" y="13765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28448</xdr:rowOff>
    </xdr:from>
    <xdr:to>
      <xdr:col>67</xdr:col>
      <xdr:colOff>101600</xdr:colOff>
      <xdr:row>80</xdr:row>
      <xdr:rowOff>130048</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763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49530</xdr:rowOff>
    </xdr:from>
    <xdr:to>
      <xdr:col>71</xdr:col>
      <xdr:colOff>177800</xdr:colOff>
      <xdr:row>80</xdr:row>
      <xdr:rowOff>79248</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flipV="1">
          <a:off x="12814300" y="137655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105173</xdr:rowOff>
    </xdr:from>
    <xdr:ext cx="405111" cy="259045"/>
    <xdr:sp macro="" textlink="">
      <xdr:nvSpPr>
        <xdr:cNvPr id="780" name="n_1aveValue【児童館】&#10;有形固定資産減価償却率">
          <a:extLst>
            <a:ext uri="{FF2B5EF4-FFF2-40B4-BE49-F238E27FC236}">
              <a16:creationId xmlns:a16="http://schemas.microsoft.com/office/drawing/2014/main" id="{00000000-0008-0000-0E00-00000C030000}"/>
            </a:ext>
          </a:extLst>
        </xdr:cNvPr>
        <xdr:cNvSpPr txBox="1"/>
      </xdr:nvSpPr>
      <xdr:spPr>
        <a:xfrm>
          <a:off x="15266044"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781" name="n_2aveValue【児童館】&#10;有形固定資産減価償却率">
          <a:extLst>
            <a:ext uri="{FF2B5EF4-FFF2-40B4-BE49-F238E27FC236}">
              <a16:creationId xmlns:a16="http://schemas.microsoft.com/office/drawing/2014/main" id="{00000000-0008-0000-0E00-00000D030000}"/>
            </a:ext>
          </a:extLst>
        </xdr:cNvPr>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9162</xdr:rowOff>
    </xdr:from>
    <xdr:ext cx="405111" cy="259045"/>
    <xdr:sp macro="" textlink="">
      <xdr:nvSpPr>
        <xdr:cNvPr id="782" name="n_3aveValue【児童館】&#10;有形固定資産減価償却率">
          <a:extLst>
            <a:ext uri="{FF2B5EF4-FFF2-40B4-BE49-F238E27FC236}">
              <a16:creationId xmlns:a16="http://schemas.microsoft.com/office/drawing/2014/main" id="{00000000-0008-0000-0E00-00000E030000}"/>
            </a:ext>
          </a:extLst>
        </xdr:cNvPr>
        <xdr:cNvSpPr txBox="1"/>
      </xdr:nvSpPr>
      <xdr:spPr>
        <a:xfrm>
          <a:off x="13500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13733</xdr:rowOff>
    </xdr:from>
    <xdr:ext cx="405111" cy="259045"/>
    <xdr:sp macro="" textlink="">
      <xdr:nvSpPr>
        <xdr:cNvPr id="783" name="n_4aveValue【児童館】&#10;有形固定資産減価償却率">
          <a:extLst>
            <a:ext uri="{FF2B5EF4-FFF2-40B4-BE49-F238E27FC236}">
              <a16:creationId xmlns:a16="http://schemas.microsoft.com/office/drawing/2014/main" id="{00000000-0008-0000-0E00-00000F030000}"/>
            </a:ext>
          </a:extLst>
        </xdr:cNvPr>
        <xdr:cNvSpPr txBox="1"/>
      </xdr:nvSpPr>
      <xdr:spPr>
        <a:xfrm>
          <a:off x="12611744"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93997</xdr:rowOff>
    </xdr:from>
    <xdr:ext cx="405111" cy="259045"/>
    <xdr:sp macro="" textlink="">
      <xdr:nvSpPr>
        <xdr:cNvPr id="784" name="n_1mainValue【児童館】&#10;有形固定資産減価償却率">
          <a:extLst>
            <a:ext uri="{FF2B5EF4-FFF2-40B4-BE49-F238E27FC236}">
              <a16:creationId xmlns:a16="http://schemas.microsoft.com/office/drawing/2014/main" id="{00000000-0008-0000-0E00-000010030000}"/>
            </a:ext>
          </a:extLst>
        </xdr:cNvPr>
        <xdr:cNvSpPr txBox="1"/>
      </xdr:nvSpPr>
      <xdr:spPr>
        <a:xfrm>
          <a:off x="15266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116857</xdr:rowOff>
    </xdr:from>
    <xdr:ext cx="405111" cy="259045"/>
    <xdr:sp macro="" textlink="">
      <xdr:nvSpPr>
        <xdr:cNvPr id="785" name="n_2mainValue【児童館】&#10;有形固定資産減価償却率">
          <a:extLst>
            <a:ext uri="{FF2B5EF4-FFF2-40B4-BE49-F238E27FC236}">
              <a16:creationId xmlns:a16="http://schemas.microsoft.com/office/drawing/2014/main" id="{00000000-0008-0000-0E00-000011030000}"/>
            </a:ext>
          </a:extLst>
        </xdr:cNvPr>
        <xdr:cNvSpPr txBox="1"/>
      </xdr:nvSpPr>
      <xdr:spPr>
        <a:xfrm>
          <a:off x="14389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116857</xdr:rowOff>
    </xdr:from>
    <xdr:ext cx="405111" cy="259045"/>
    <xdr:sp macro="" textlink="">
      <xdr:nvSpPr>
        <xdr:cNvPr id="786" name="n_3mainValue【児童館】&#10;有形固定資産減価償却率">
          <a:extLst>
            <a:ext uri="{FF2B5EF4-FFF2-40B4-BE49-F238E27FC236}">
              <a16:creationId xmlns:a16="http://schemas.microsoft.com/office/drawing/2014/main" id="{00000000-0008-0000-0E00-000012030000}"/>
            </a:ext>
          </a:extLst>
        </xdr:cNvPr>
        <xdr:cNvSpPr txBox="1"/>
      </xdr:nvSpPr>
      <xdr:spPr>
        <a:xfrm>
          <a:off x="13500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146575</xdr:rowOff>
    </xdr:from>
    <xdr:ext cx="405111" cy="259045"/>
    <xdr:sp macro="" textlink="">
      <xdr:nvSpPr>
        <xdr:cNvPr id="787" name="n_4mainValue【児童館】&#10;有形固定資産減価償却率">
          <a:extLst>
            <a:ext uri="{FF2B5EF4-FFF2-40B4-BE49-F238E27FC236}">
              <a16:creationId xmlns:a16="http://schemas.microsoft.com/office/drawing/2014/main" id="{00000000-0008-0000-0E00-000013030000}"/>
            </a:ext>
          </a:extLst>
        </xdr:cNvPr>
        <xdr:cNvSpPr txBox="1"/>
      </xdr:nvSpPr>
      <xdr:spPr>
        <a:xfrm>
          <a:off x="12611744" y="13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児童館】&#10;一人当たり面積グラフ枠">
          <a:extLst>
            <a:ext uri="{FF2B5EF4-FFF2-40B4-BE49-F238E27FC236}">
              <a16:creationId xmlns:a16="http://schemas.microsoft.com/office/drawing/2014/main" id="{00000000-0008-0000-0E00-00002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flipV="1">
          <a:off x="22160864" y="1344548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812" name="【児童館】&#10;一人当たり面積最小値テキスト">
          <a:extLst>
            <a:ext uri="{FF2B5EF4-FFF2-40B4-BE49-F238E27FC236}">
              <a16:creationId xmlns:a16="http://schemas.microsoft.com/office/drawing/2014/main" id="{00000000-0008-0000-0E00-00002C03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814" name="【児童館】&#10;一人当たり面積最大値テキスト">
          <a:extLst>
            <a:ext uri="{FF2B5EF4-FFF2-40B4-BE49-F238E27FC236}">
              <a16:creationId xmlns:a16="http://schemas.microsoft.com/office/drawing/2014/main" id="{00000000-0008-0000-0E00-00002E030000}"/>
            </a:ext>
          </a:extLst>
        </xdr:cNvPr>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816" name="【児童館】&#10;一人当たり面積平均値テキスト">
          <a:extLst>
            <a:ext uri="{FF2B5EF4-FFF2-40B4-BE49-F238E27FC236}">
              <a16:creationId xmlns:a16="http://schemas.microsoft.com/office/drawing/2014/main" id="{00000000-0008-0000-0E00-000030030000}"/>
            </a:ext>
          </a:extLst>
        </xdr:cNvPr>
        <xdr:cNvSpPr txBox="1"/>
      </xdr:nvSpPr>
      <xdr:spPr>
        <a:xfrm>
          <a:off x="22199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1272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2110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29227</xdr:rowOff>
    </xdr:from>
    <xdr:ext cx="469744" cy="259045"/>
    <xdr:sp macro="" textlink="">
      <xdr:nvSpPr>
        <xdr:cNvPr id="828" name="【児童館】&#10;一人当たり面積該当値テキスト">
          <a:extLst>
            <a:ext uri="{FF2B5EF4-FFF2-40B4-BE49-F238E27FC236}">
              <a16:creationId xmlns:a16="http://schemas.microsoft.com/office/drawing/2014/main" id="{00000000-0008-0000-0E00-00003C030000}"/>
            </a:ext>
          </a:extLst>
        </xdr:cNvPr>
        <xdr:cNvSpPr txBox="1"/>
      </xdr:nvSpPr>
      <xdr:spPr>
        <a:xfrm>
          <a:off x="22199600"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17780</xdr:rowOff>
    </xdr:from>
    <xdr:to>
      <xdr:col>112</xdr:col>
      <xdr:colOff>38100</xdr:colOff>
      <xdr:row>83</xdr:row>
      <xdr:rowOff>119380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1272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57150</xdr:rowOff>
    </xdr:from>
    <xdr:to>
      <xdr:col>116</xdr:col>
      <xdr:colOff>63500</xdr:colOff>
      <xdr:row>83</xdr:row>
      <xdr:rowOff>68580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21323300" y="142875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86361</xdr:rowOff>
    </xdr:from>
    <xdr:to>
      <xdr:col>107</xdr:col>
      <xdr:colOff>101600</xdr:colOff>
      <xdr:row>84</xdr:row>
      <xdr:rowOff>16511</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0383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68580</xdr:rowOff>
    </xdr:from>
    <xdr:to>
      <xdr:col>111</xdr:col>
      <xdr:colOff>177800</xdr:colOff>
      <xdr:row>83</xdr:row>
      <xdr:rowOff>137161</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flipV="1">
          <a:off x="20434300" y="142989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93980</xdr:rowOff>
    </xdr:from>
    <xdr:to>
      <xdr:col>102</xdr:col>
      <xdr:colOff>165100</xdr:colOff>
      <xdr:row>84</xdr:row>
      <xdr:rowOff>24130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9494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137161</xdr:rowOff>
    </xdr:from>
    <xdr:to>
      <xdr:col>107</xdr:col>
      <xdr:colOff>50800</xdr:colOff>
      <xdr:row>83</xdr:row>
      <xdr:rowOff>144780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flipV="1">
          <a:off x="19545300" y="143675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105411</xdr:rowOff>
    </xdr:from>
    <xdr:to>
      <xdr:col>98</xdr:col>
      <xdr:colOff>38100</xdr:colOff>
      <xdr:row>84</xdr:row>
      <xdr:rowOff>35561</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8605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144780</xdr:rowOff>
    </xdr:from>
    <xdr:to>
      <xdr:col>102</xdr:col>
      <xdr:colOff>114300</xdr:colOff>
      <xdr:row>83</xdr:row>
      <xdr:rowOff>156211</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flipV="1">
          <a:off x="18656300" y="14375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53357</xdr:rowOff>
    </xdr:from>
    <xdr:ext cx="469744" cy="259045"/>
    <xdr:sp macro="" textlink="">
      <xdr:nvSpPr>
        <xdr:cNvPr id="837" name="n_1aveValue【児童館】&#10;一人当たり面積">
          <a:extLst>
            <a:ext uri="{FF2B5EF4-FFF2-40B4-BE49-F238E27FC236}">
              <a16:creationId xmlns:a16="http://schemas.microsoft.com/office/drawing/2014/main" id="{00000000-0008-0000-0E00-000045030000}"/>
            </a:ext>
          </a:extLst>
        </xdr:cNvPr>
        <xdr:cNvSpPr txBox="1"/>
      </xdr:nvSpPr>
      <xdr:spPr>
        <a:xfrm>
          <a:off x="210757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838" name="n_2aveValue【児童館】&#10;一人当たり面積">
          <a:extLst>
            <a:ext uri="{FF2B5EF4-FFF2-40B4-BE49-F238E27FC236}">
              <a16:creationId xmlns:a16="http://schemas.microsoft.com/office/drawing/2014/main" id="{00000000-0008-0000-0E00-000046030000}"/>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839" name="n_3aveValue【児童館】&#10;一人当たり面積">
          <a:extLst>
            <a:ext uri="{FF2B5EF4-FFF2-40B4-BE49-F238E27FC236}">
              <a16:creationId xmlns:a16="http://schemas.microsoft.com/office/drawing/2014/main" id="{00000000-0008-0000-0E00-000047030000}"/>
            </a:ext>
          </a:extLst>
        </xdr:cNvPr>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40" name="n_4aveValue【児童館】&#10;一人当たり面積">
          <a:extLst>
            <a:ext uri="{FF2B5EF4-FFF2-40B4-BE49-F238E27FC236}">
              <a16:creationId xmlns:a16="http://schemas.microsoft.com/office/drawing/2014/main" id="{00000000-0008-0000-0E00-000048030000}"/>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135907</xdr:rowOff>
    </xdr:from>
    <xdr:ext cx="469744" cy="259045"/>
    <xdr:sp macro="" textlink="">
      <xdr:nvSpPr>
        <xdr:cNvPr id="841" name="n_1mainValue【児童館】&#10;一人当たり面積">
          <a:extLst>
            <a:ext uri="{FF2B5EF4-FFF2-40B4-BE49-F238E27FC236}">
              <a16:creationId xmlns:a16="http://schemas.microsoft.com/office/drawing/2014/main" id="{00000000-0008-0000-0E00-000049030000}"/>
            </a:ext>
          </a:extLst>
        </xdr:cNvPr>
        <xdr:cNvSpPr txBox="1"/>
      </xdr:nvSpPr>
      <xdr:spPr>
        <a:xfrm>
          <a:off x="210757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33038</xdr:rowOff>
    </xdr:from>
    <xdr:ext cx="469744" cy="259045"/>
    <xdr:sp macro="" textlink="">
      <xdr:nvSpPr>
        <xdr:cNvPr id="842" name="n_2mainValue【児童館】&#10;一人当たり面積">
          <a:extLst>
            <a:ext uri="{FF2B5EF4-FFF2-40B4-BE49-F238E27FC236}">
              <a16:creationId xmlns:a16="http://schemas.microsoft.com/office/drawing/2014/main" id="{00000000-0008-0000-0E00-00004A030000}"/>
            </a:ext>
          </a:extLst>
        </xdr:cNvPr>
        <xdr:cNvSpPr txBox="1"/>
      </xdr:nvSpPr>
      <xdr:spPr>
        <a:xfrm>
          <a:off x="201994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40657</xdr:rowOff>
    </xdr:from>
    <xdr:ext cx="469744" cy="259045"/>
    <xdr:sp macro="" textlink="">
      <xdr:nvSpPr>
        <xdr:cNvPr id="843" name="n_3mainValue【児童館】&#10;一人当たり面積">
          <a:extLst>
            <a:ext uri="{FF2B5EF4-FFF2-40B4-BE49-F238E27FC236}">
              <a16:creationId xmlns:a16="http://schemas.microsoft.com/office/drawing/2014/main" id="{00000000-0008-0000-0E00-00004B030000}"/>
            </a:ext>
          </a:extLst>
        </xdr:cNvPr>
        <xdr:cNvSpPr txBox="1"/>
      </xdr:nvSpPr>
      <xdr:spPr>
        <a:xfrm>
          <a:off x="193104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52088</xdr:rowOff>
    </xdr:from>
    <xdr:ext cx="469744" cy="259045"/>
    <xdr:sp macro="" textlink="">
      <xdr:nvSpPr>
        <xdr:cNvPr id="844" name="n_4mainValue【児童館】&#10;一人当たり面積">
          <a:extLst>
            <a:ext uri="{FF2B5EF4-FFF2-40B4-BE49-F238E27FC236}">
              <a16:creationId xmlns:a16="http://schemas.microsoft.com/office/drawing/2014/main" id="{00000000-0008-0000-0E00-00004C030000}"/>
            </a:ext>
          </a:extLst>
        </xdr:cNvPr>
        <xdr:cNvSpPr txBox="1"/>
      </xdr:nvSpPr>
      <xdr:spPr>
        <a:xfrm>
          <a:off x="18421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8" name="【公民館】&#10;有形固定資産減価償却率グラフ枠">
          <a:extLst>
            <a:ext uri="{FF2B5EF4-FFF2-40B4-BE49-F238E27FC236}">
              <a16:creationId xmlns:a16="http://schemas.microsoft.com/office/drawing/2014/main" id="{00000000-0008-0000-0E00-00006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70" name="【公民館】&#10;有形固定資産減価償却率最小値テキスト">
          <a:extLst>
            <a:ext uri="{FF2B5EF4-FFF2-40B4-BE49-F238E27FC236}">
              <a16:creationId xmlns:a16="http://schemas.microsoft.com/office/drawing/2014/main" id="{00000000-0008-0000-0E00-000066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71" name="直線コネクタ 870">
          <a:extLst>
            <a:ext uri="{FF2B5EF4-FFF2-40B4-BE49-F238E27FC236}">
              <a16:creationId xmlns:a16="http://schemas.microsoft.com/office/drawing/2014/main" id="{00000000-0008-0000-0E00-000067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872" name="【公民館】&#10;有形固定資産減価償却率最大値テキスト">
          <a:extLst>
            <a:ext uri="{FF2B5EF4-FFF2-40B4-BE49-F238E27FC236}">
              <a16:creationId xmlns:a16="http://schemas.microsoft.com/office/drawing/2014/main" id="{00000000-0008-0000-0E00-000068030000}"/>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873" name="直線コネクタ 872">
          <a:extLst>
            <a:ext uri="{FF2B5EF4-FFF2-40B4-BE49-F238E27FC236}">
              <a16:creationId xmlns:a16="http://schemas.microsoft.com/office/drawing/2014/main" id="{00000000-0008-0000-0E00-000069030000}"/>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874" name="【公民館】&#10;有形固定資産減価償却率平均値テキスト">
          <a:extLst>
            <a:ext uri="{FF2B5EF4-FFF2-40B4-BE49-F238E27FC236}">
              <a16:creationId xmlns:a16="http://schemas.microsoft.com/office/drawing/2014/main" id="{00000000-0008-0000-0E00-00006A030000}"/>
            </a:ext>
          </a:extLst>
        </xdr:cNvPr>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876" name="フローチャート: 判断 875">
          <a:extLst>
            <a:ext uri="{FF2B5EF4-FFF2-40B4-BE49-F238E27FC236}">
              <a16:creationId xmlns:a16="http://schemas.microsoft.com/office/drawing/2014/main" id="{00000000-0008-0000-0E00-00006C030000}"/>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877" name="フローチャート: 判断 876">
          <a:extLst>
            <a:ext uri="{FF2B5EF4-FFF2-40B4-BE49-F238E27FC236}">
              <a16:creationId xmlns:a16="http://schemas.microsoft.com/office/drawing/2014/main" id="{00000000-0008-0000-0E00-00006D030000}"/>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878" name="フローチャート: 判断 877">
          <a:extLst>
            <a:ext uri="{FF2B5EF4-FFF2-40B4-BE49-F238E27FC236}">
              <a16:creationId xmlns:a16="http://schemas.microsoft.com/office/drawing/2014/main" id="{00000000-0008-0000-0E00-00006E030000}"/>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E00-00007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E00-00007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25400</xdr:rowOff>
    </xdr:from>
    <xdr:to>
      <xdr:col>85</xdr:col>
      <xdr:colOff>177800</xdr:colOff>
      <xdr:row>107</xdr:row>
      <xdr:rowOff>127000</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6268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3827</xdr:rowOff>
    </xdr:from>
    <xdr:ext cx="405111" cy="259045"/>
    <xdr:sp macro="" textlink="">
      <xdr:nvSpPr>
        <xdr:cNvPr id="886" name="【公民館】&#10;有形固定資産減価償却率該当値テキスト">
          <a:extLst>
            <a:ext uri="{FF2B5EF4-FFF2-40B4-BE49-F238E27FC236}">
              <a16:creationId xmlns:a16="http://schemas.microsoft.com/office/drawing/2014/main" id="{00000000-0008-0000-0E00-000076030000}"/>
            </a:ext>
          </a:extLst>
        </xdr:cNvPr>
        <xdr:cNvSpPr txBox="1"/>
      </xdr:nvSpPr>
      <xdr:spPr>
        <a:xfrm>
          <a:off x="16357600"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107</xdr:row>
      <xdr:rowOff>76200</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5481300" y="18067020"/>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454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57150</xdr:rowOff>
    </xdr:from>
    <xdr:to>
      <xdr:col>81</xdr:col>
      <xdr:colOff>50800</xdr:colOff>
      <xdr:row>105</xdr:row>
      <xdr:rowOff>64770</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a:off x="14592300" y="1805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891" name="楕円 890">
          <a:extLst>
            <a:ext uri="{FF2B5EF4-FFF2-40B4-BE49-F238E27FC236}">
              <a16:creationId xmlns:a16="http://schemas.microsoft.com/office/drawing/2014/main" id="{00000000-0008-0000-0E00-00007B030000}"/>
            </a:ext>
          </a:extLst>
        </xdr:cNvPr>
        <xdr:cNvSpPr/>
      </xdr:nvSpPr>
      <xdr:spPr>
        <a:xfrm>
          <a:off x="13652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57150</xdr:rowOff>
    </xdr:from>
    <xdr:to>
      <xdr:col>76</xdr:col>
      <xdr:colOff>114300</xdr:colOff>
      <xdr:row>105</xdr:row>
      <xdr:rowOff>57150</xdr:rowOff>
    </xdr:to>
    <xdr:cxnSp macro="">
      <xdr:nvCxnSpPr>
        <xdr:cNvPr id="892" name="直線コネクタ 891">
          <a:extLst>
            <a:ext uri="{FF2B5EF4-FFF2-40B4-BE49-F238E27FC236}">
              <a16:creationId xmlns:a16="http://schemas.microsoft.com/office/drawing/2014/main" id="{00000000-0008-0000-0E00-00007C030000}"/>
            </a:ext>
          </a:extLst>
        </xdr:cNvPr>
        <xdr:cNvCxnSpPr/>
      </xdr:nvCxnSpPr>
      <xdr:spPr>
        <a:xfrm>
          <a:off x="13703300" y="1805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893" name="楕円 892">
          <a:extLst>
            <a:ext uri="{FF2B5EF4-FFF2-40B4-BE49-F238E27FC236}">
              <a16:creationId xmlns:a16="http://schemas.microsoft.com/office/drawing/2014/main" id="{00000000-0008-0000-0E00-00007D030000}"/>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57150</xdr:rowOff>
    </xdr:to>
    <xdr:cxnSp macro="">
      <xdr:nvCxnSpPr>
        <xdr:cNvPr id="894" name="直線コネクタ 893">
          <a:extLst>
            <a:ext uri="{FF2B5EF4-FFF2-40B4-BE49-F238E27FC236}">
              <a16:creationId xmlns:a16="http://schemas.microsoft.com/office/drawing/2014/main" id="{00000000-0008-0000-0E00-00007E030000}"/>
            </a:ext>
          </a:extLst>
        </xdr:cNvPr>
        <xdr:cNvCxnSpPr/>
      </xdr:nvCxnSpPr>
      <xdr:spPr>
        <a:xfrm>
          <a:off x="12814300" y="1802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895" name="n_1aveValue【公民館】&#10;有形固定資産減価償却率">
          <a:extLst>
            <a:ext uri="{FF2B5EF4-FFF2-40B4-BE49-F238E27FC236}">
              <a16:creationId xmlns:a16="http://schemas.microsoft.com/office/drawing/2014/main" id="{00000000-0008-0000-0E00-00007F030000}"/>
            </a:ext>
          </a:extLst>
        </xdr:cNvPr>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896" name="n_2aveValue【公民館】&#10;有形固定資産減価償却率">
          <a:extLst>
            <a:ext uri="{FF2B5EF4-FFF2-40B4-BE49-F238E27FC236}">
              <a16:creationId xmlns:a16="http://schemas.microsoft.com/office/drawing/2014/main" id="{00000000-0008-0000-0E00-000080030000}"/>
            </a:ext>
          </a:extLst>
        </xdr:cNvPr>
        <xdr:cNvSpPr txBox="1"/>
      </xdr:nvSpPr>
      <xdr:spPr>
        <a:xfrm>
          <a:off x="14389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897" name="n_3aveValue【公民館】&#10;有形固定資産減価償却率">
          <a:extLst>
            <a:ext uri="{FF2B5EF4-FFF2-40B4-BE49-F238E27FC236}">
              <a16:creationId xmlns:a16="http://schemas.microsoft.com/office/drawing/2014/main" id="{00000000-0008-0000-0E00-000081030000}"/>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898" name="n_4aveValue【公民館】&#10;有形固定資産減価償却率">
          <a:extLst>
            <a:ext uri="{FF2B5EF4-FFF2-40B4-BE49-F238E27FC236}">
              <a16:creationId xmlns:a16="http://schemas.microsoft.com/office/drawing/2014/main" id="{00000000-0008-0000-0E00-000082030000}"/>
            </a:ext>
          </a:extLst>
        </xdr:cNvPr>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106697</xdr:rowOff>
    </xdr:from>
    <xdr:ext cx="405111" cy="259045"/>
    <xdr:sp macro="" textlink="">
      <xdr:nvSpPr>
        <xdr:cNvPr id="899" name="n_1mainValue【公民館】&#10;有形固定資産減価償却率">
          <a:extLst>
            <a:ext uri="{FF2B5EF4-FFF2-40B4-BE49-F238E27FC236}">
              <a16:creationId xmlns:a16="http://schemas.microsoft.com/office/drawing/2014/main" id="{00000000-0008-0000-0E00-000083030000}"/>
            </a:ext>
          </a:extLst>
        </xdr:cNvPr>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124477</xdr:rowOff>
    </xdr:from>
    <xdr:ext cx="405111" cy="259045"/>
    <xdr:sp macro="" textlink="">
      <xdr:nvSpPr>
        <xdr:cNvPr id="900" name="n_2mainValue【公民館】&#10;有形固定資産減価償却率">
          <a:extLst>
            <a:ext uri="{FF2B5EF4-FFF2-40B4-BE49-F238E27FC236}">
              <a16:creationId xmlns:a16="http://schemas.microsoft.com/office/drawing/2014/main" id="{00000000-0008-0000-0E00-000084030000}"/>
            </a:ext>
          </a:extLst>
        </xdr:cNvPr>
        <xdr:cNvSpPr txBox="1"/>
      </xdr:nvSpPr>
      <xdr:spPr>
        <a:xfrm>
          <a:off x="14389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99077</xdr:rowOff>
    </xdr:from>
    <xdr:ext cx="405111" cy="259045"/>
    <xdr:sp macro="" textlink="">
      <xdr:nvSpPr>
        <xdr:cNvPr id="901" name="n_3mainValue【公民館】&#10;有形固定資産減価償却率">
          <a:extLst>
            <a:ext uri="{FF2B5EF4-FFF2-40B4-BE49-F238E27FC236}">
              <a16:creationId xmlns:a16="http://schemas.microsoft.com/office/drawing/2014/main" id="{00000000-0008-0000-0E00-000085030000}"/>
            </a:ext>
          </a:extLst>
        </xdr:cNvPr>
        <xdr:cNvSpPr txBox="1"/>
      </xdr:nvSpPr>
      <xdr:spPr>
        <a:xfrm>
          <a:off x="13500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902" name="n_4mainValue【公民館】&#10;有形固定資産減価償却率">
          <a:extLst>
            <a:ext uri="{FF2B5EF4-FFF2-40B4-BE49-F238E27FC236}">
              <a16:creationId xmlns:a16="http://schemas.microsoft.com/office/drawing/2014/main" id="{00000000-0008-0000-0E00-000086030000}"/>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E00-00008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E00-00008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00000000-0008-0000-0E00-00008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20" name="テキスト ボックス 919">
          <a:extLst>
            <a:ext uri="{FF2B5EF4-FFF2-40B4-BE49-F238E27FC236}">
              <a16:creationId xmlns:a16="http://schemas.microsoft.com/office/drawing/2014/main" id="{00000000-0008-0000-0E00-00009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3" name="直線コネクタ 922">
          <a:extLst>
            <a:ext uri="{FF2B5EF4-FFF2-40B4-BE49-F238E27FC236}">
              <a16:creationId xmlns:a16="http://schemas.microsoft.com/office/drawing/2014/main" id="{00000000-0008-0000-0E00-00009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0000000-0008-0000-0E00-00009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公民館】&#10;一人当たり面積グラフ枠">
          <a:extLst>
            <a:ext uri="{FF2B5EF4-FFF2-40B4-BE49-F238E27FC236}">
              <a16:creationId xmlns:a16="http://schemas.microsoft.com/office/drawing/2014/main" id="{00000000-0008-0000-0E00-00009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928" name="直線コネクタ 927">
          <a:extLst>
            <a:ext uri="{FF2B5EF4-FFF2-40B4-BE49-F238E27FC236}">
              <a16:creationId xmlns:a16="http://schemas.microsoft.com/office/drawing/2014/main" id="{00000000-0008-0000-0E00-0000A0030000}"/>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929" name="【公民館】&#10;一人当たり面積最小値テキスト">
          <a:extLst>
            <a:ext uri="{FF2B5EF4-FFF2-40B4-BE49-F238E27FC236}">
              <a16:creationId xmlns:a16="http://schemas.microsoft.com/office/drawing/2014/main" id="{00000000-0008-0000-0E00-0000A1030000}"/>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930" name="直線コネクタ 929">
          <a:extLst>
            <a:ext uri="{FF2B5EF4-FFF2-40B4-BE49-F238E27FC236}">
              <a16:creationId xmlns:a16="http://schemas.microsoft.com/office/drawing/2014/main" id="{00000000-0008-0000-0E00-0000A2030000}"/>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931" name="【公民館】&#10;一人当たり面積最大値テキスト">
          <a:extLst>
            <a:ext uri="{FF2B5EF4-FFF2-40B4-BE49-F238E27FC236}">
              <a16:creationId xmlns:a16="http://schemas.microsoft.com/office/drawing/2014/main" id="{00000000-0008-0000-0E00-0000A3030000}"/>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932" name="直線コネクタ 931">
          <a:extLst>
            <a:ext uri="{FF2B5EF4-FFF2-40B4-BE49-F238E27FC236}">
              <a16:creationId xmlns:a16="http://schemas.microsoft.com/office/drawing/2014/main" id="{00000000-0008-0000-0E00-0000A4030000}"/>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933" name="【公民館】&#10;一人当たり面積平均値テキスト">
          <a:extLst>
            <a:ext uri="{FF2B5EF4-FFF2-40B4-BE49-F238E27FC236}">
              <a16:creationId xmlns:a16="http://schemas.microsoft.com/office/drawing/2014/main" id="{00000000-0008-0000-0E00-0000A5030000}"/>
            </a:ext>
          </a:extLst>
        </xdr:cNvPr>
        <xdr:cNvSpPr txBox="1"/>
      </xdr:nvSpPr>
      <xdr:spPr>
        <a:xfrm>
          <a:off x="22199600" y="1828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934" name="フローチャート: 判断 933">
          <a:extLst>
            <a:ext uri="{FF2B5EF4-FFF2-40B4-BE49-F238E27FC236}">
              <a16:creationId xmlns:a16="http://schemas.microsoft.com/office/drawing/2014/main" id="{00000000-0008-0000-0E00-0000A6030000}"/>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935" name="フローチャート: 判断 934">
          <a:extLst>
            <a:ext uri="{FF2B5EF4-FFF2-40B4-BE49-F238E27FC236}">
              <a16:creationId xmlns:a16="http://schemas.microsoft.com/office/drawing/2014/main" id="{00000000-0008-0000-0E00-0000A703000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936" name="フローチャート: 判断 935">
          <a:extLst>
            <a:ext uri="{FF2B5EF4-FFF2-40B4-BE49-F238E27FC236}">
              <a16:creationId xmlns:a16="http://schemas.microsoft.com/office/drawing/2014/main" id="{00000000-0008-0000-0E00-0000A8030000}"/>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937" name="フローチャート: 判断 936">
          <a:extLst>
            <a:ext uri="{FF2B5EF4-FFF2-40B4-BE49-F238E27FC236}">
              <a16:creationId xmlns:a16="http://schemas.microsoft.com/office/drawing/2014/main" id="{00000000-0008-0000-0E00-0000A9030000}"/>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938" name="フローチャート: 判断 937">
          <a:extLst>
            <a:ext uri="{FF2B5EF4-FFF2-40B4-BE49-F238E27FC236}">
              <a16:creationId xmlns:a16="http://schemas.microsoft.com/office/drawing/2014/main" id="{00000000-0008-0000-0E00-0000AA030000}"/>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E00-0000A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E00-0000A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E00-0000A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E00-0000A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E00-0000A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169636</xdr:rowOff>
    </xdr:from>
    <xdr:to>
      <xdr:col>116</xdr:col>
      <xdr:colOff>114300</xdr:colOff>
      <xdr:row>104</xdr:row>
      <xdr:rowOff>99786</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22110700" y="178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21063</xdr:rowOff>
    </xdr:from>
    <xdr:ext cx="469744" cy="259045"/>
    <xdr:sp macro="" textlink="">
      <xdr:nvSpPr>
        <xdr:cNvPr id="945" name="【公民館】&#10;一人当たり面積該当値テキスト">
          <a:extLst>
            <a:ext uri="{FF2B5EF4-FFF2-40B4-BE49-F238E27FC236}">
              <a16:creationId xmlns:a16="http://schemas.microsoft.com/office/drawing/2014/main" id="{00000000-0008-0000-0E00-0000B1030000}"/>
            </a:ext>
          </a:extLst>
        </xdr:cNvPr>
        <xdr:cNvSpPr txBox="1"/>
      </xdr:nvSpPr>
      <xdr:spPr>
        <a:xfrm>
          <a:off x="22199600"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16692</xdr:rowOff>
    </xdr:from>
    <xdr:to>
      <xdr:col>112</xdr:col>
      <xdr:colOff>38100</xdr:colOff>
      <xdr:row>104</xdr:row>
      <xdr:rowOff>118292</xdr:rowOff>
    </xdr:to>
    <xdr:sp macro="" textlink="">
      <xdr:nvSpPr>
        <xdr:cNvPr id="946" name="楕円 945">
          <a:extLst>
            <a:ext uri="{FF2B5EF4-FFF2-40B4-BE49-F238E27FC236}">
              <a16:creationId xmlns:a16="http://schemas.microsoft.com/office/drawing/2014/main" id="{00000000-0008-0000-0E00-0000B2030000}"/>
            </a:ext>
          </a:extLst>
        </xdr:cNvPr>
        <xdr:cNvSpPr/>
      </xdr:nvSpPr>
      <xdr:spPr>
        <a:xfrm>
          <a:off x="21272500" y="178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48986</xdr:rowOff>
    </xdr:from>
    <xdr:to>
      <xdr:col>116</xdr:col>
      <xdr:colOff>63500</xdr:colOff>
      <xdr:row>104</xdr:row>
      <xdr:rowOff>67492</xdr:rowOff>
    </xdr:to>
    <xdr:cxnSp macro="">
      <xdr:nvCxnSpPr>
        <xdr:cNvPr id="947" name="直線コネクタ 946">
          <a:extLst>
            <a:ext uri="{FF2B5EF4-FFF2-40B4-BE49-F238E27FC236}">
              <a16:creationId xmlns:a16="http://schemas.microsoft.com/office/drawing/2014/main" id="{00000000-0008-0000-0E00-0000B3030000}"/>
            </a:ext>
          </a:extLst>
        </xdr:cNvPr>
        <xdr:cNvCxnSpPr/>
      </xdr:nvCxnSpPr>
      <xdr:spPr>
        <a:xfrm flipV="1">
          <a:off x="21323300" y="17879786"/>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39551</xdr:rowOff>
    </xdr:from>
    <xdr:to>
      <xdr:col>107</xdr:col>
      <xdr:colOff>101600</xdr:colOff>
      <xdr:row>104</xdr:row>
      <xdr:rowOff>141151</xdr:rowOff>
    </xdr:to>
    <xdr:sp macro="" textlink="">
      <xdr:nvSpPr>
        <xdr:cNvPr id="948" name="楕円 947">
          <a:extLst>
            <a:ext uri="{FF2B5EF4-FFF2-40B4-BE49-F238E27FC236}">
              <a16:creationId xmlns:a16="http://schemas.microsoft.com/office/drawing/2014/main" id="{00000000-0008-0000-0E00-0000B4030000}"/>
            </a:ext>
          </a:extLst>
        </xdr:cNvPr>
        <xdr:cNvSpPr/>
      </xdr:nvSpPr>
      <xdr:spPr>
        <a:xfrm>
          <a:off x="20383500" y="178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67492</xdr:rowOff>
    </xdr:from>
    <xdr:to>
      <xdr:col>111</xdr:col>
      <xdr:colOff>177800</xdr:colOff>
      <xdr:row>104</xdr:row>
      <xdr:rowOff>90351</xdr:rowOff>
    </xdr:to>
    <xdr:cxnSp macro="">
      <xdr:nvCxnSpPr>
        <xdr:cNvPr id="949" name="直線コネクタ 948">
          <a:extLst>
            <a:ext uri="{FF2B5EF4-FFF2-40B4-BE49-F238E27FC236}">
              <a16:creationId xmlns:a16="http://schemas.microsoft.com/office/drawing/2014/main" id="{00000000-0008-0000-0E00-0000B5030000}"/>
            </a:ext>
          </a:extLst>
        </xdr:cNvPr>
        <xdr:cNvCxnSpPr/>
      </xdr:nvCxnSpPr>
      <xdr:spPr>
        <a:xfrm flipV="1">
          <a:off x="20434300" y="1789829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53702</xdr:rowOff>
    </xdr:from>
    <xdr:to>
      <xdr:col>102</xdr:col>
      <xdr:colOff>165100</xdr:colOff>
      <xdr:row>104</xdr:row>
      <xdr:rowOff>155302</xdr:rowOff>
    </xdr:to>
    <xdr:sp macro="" textlink="">
      <xdr:nvSpPr>
        <xdr:cNvPr id="950" name="楕円 949">
          <a:extLst>
            <a:ext uri="{FF2B5EF4-FFF2-40B4-BE49-F238E27FC236}">
              <a16:creationId xmlns:a16="http://schemas.microsoft.com/office/drawing/2014/main" id="{00000000-0008-0000-0E00-0000B6030000}"/>
            </a:ext>
          </a:extLst>
        </xdr:cNvPr>
        <xdr:cNvSpPr/>
      </xdr:nvSpPr>
      <xdr:spPr>
        <a:xfrm>
          <a:off x="19494500" y="178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90351</xdr:rowOff>
    </xdr:from>
    <xdr:to>
      <xdr:col>107</xdr:col>
      <xdr:colOff>50800</xdr:colOff>
      <xdr:row>104</xdr:row>
      <xdr:rowOff>104502</xdr:rowOff>
    </xdr:to>
    <xdr:cxnSp macro="">
      <xdr:nvCxnSpPr>
        <xdr:cNvPr id="951" name="直線コネクタ 950">
          <a:extLst>
            <a:ext uri="{FF2B5EF4-FFF2-40B4-BE49-F238E27FC236}">
              <a16:creationId xmlns:a16="http://schemas.microsoft.com/office/drawing/2014/main" id="{00000000-0008-0000-0E00-0000B7030000}"/>
            </a:ext>
          </a:extLst>
        </xdr:cNvPr>
        <xdr:cNvCxnSpPr/>
      </xdr:nvCxnSpPr>
      <xdr:spPr>
        <a:xfrm flipV="1">
          <a:off x="19545300" y="17921151"/>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71120</xdr:rowOff>
    </xdr:from>
    <xdr:to>
      <xdr:col>98</xdr:col>
      <xdr:colOff>38100</xdr:colOff>
      <xdr:row>105</xdr:row>
      <xdr:rowOff>1270</xdr:rowOff>
    </xdr:to>
    <xdr:sp macro="" textlink="">
      <xdr:nvSpPr>
        <xdr:cNvPr id="952" name="楕円 951">
          <a:extLst>
            <a:ext uri="{FF2B5EF4-FFF2-40B4-BE49-F238E27FC236}">
              <a16:creationId xmlns:a16="http://schemas.microsoft.com/office/drawing/2014/main" id="{00000000-0008-0000-0E00-0000B8030000}"/>
            </a:ext>
          </a:extLst>
        </xdr:cNvPr>
        <xdr:cNvSpPr/>
      </xdr:nvSpPr>
      <xdr:spPr>
        <a:xfrm>
          <a:off x="18605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104502</xdr:rowOff>
    </xdr:from>
    <xdr:to>
      <xdr:col>102</xdr:col>
      <xdr:colOff>114300</xdr:colOff>
      <xdr:row>104</xdr:row>
      <xdr:rowOff>121920</xdr:rowOff>
    </xdr:to>
    <xdr:cxnSp macro="">
      <xdr:nvCxnSpPr>
        <xdr:cNvPr id="953" name="直線コネクタ 952">
          <a:extLst>
            <a:ext uri="{FF2B5EF4-FFF2-40B4-BE49-F238E27FC236}">
              <a16:creationId xmlns:a16="http://schemas.microsoft.com/office/drawing/2014/main" id="{00000000-0008-0000-0E00-0000B9030000}"/>
            </a:ext>
          </a:extLst>
        </xdr:cNvPr>
        <xdr:cNvCxnSpPr/>
      </xdr:nvCxnSpPr>
      <xdr:spPr>
        <a:xfrm flipV="1">
          <a:off x="18656300" y="17935302"/>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954" name="n_1aveValue【公民館】&#10;一人当たり面積">
          <a:extLst>
            <a:ext uri="{FF2B5EF4-FFF2-40B4-BE49-F238E27FC236}">
              <a16:creationId xmlns:a16="http://schemas.microsoft.com/office/drawing/2014/main" id="{00000000-0008-0000-0E00-0000BA030000}"/>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955" name="n_2aveValue【公民館】&#10;一人当たり面積">
          <a:extLst>
            <a:ext uri="{FF2B5EF4-FFF2-40B4-BE49-F238E27FC236}">
              <a16:creationId xmlns:a16="http://schemas.microsoft.com/office/drawing/2014/main" id="{00000000-0008-0000-0E00-0000BB030000}"/>
            </a:ext>
          </a:extLst>
        </xdr:cNvPr>
        <xdr:cNvSpPr txBox="1"/>
      </xdr:nvSpPr>
      <xdr:spPr>
        <a:xfrm>
          <a:off x="201994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956" name="n_3aveValue【公民館】&#10;一人当たり面積">
          <a:extLst>
            <a:ext uri="{FF2B5EF4-FFF2-40B4-BE49-F238E27FC236}">
              <a16:creationId xmlns:a16="http://schemas.microsoft.com/office/drawing/2014/main" id="{00000000-0008-0000-0E00-0000BC030000}"/>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957" name="n_4aveValue【公民館】&#10;一人当たり面積">
          <a:extLst>
            <a:ext uri="{FF2B5EF4-FFF2-40B4-BE49-F238E27FC236}">
              <a16:creationId xmlns:a16="http://schemas.microsoft.com/office/drawing/2014/main" id="{00000000-0008-0000-0E00-0000BD030000}"/>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134819</xdr:rowOff>
    </xdr:from>
    <xdr:ext cx="469744" cy="259045"/>
    <xdr:sp macro="" textlink="">
      <xdr:nvSpPr>
        <xdr:cNvPr id="958" name="n_1mainValue【公民館】&#10;一人当たり面積">
          <a:extLst>
            <a:ext uri="{FF2B5EF4-FFF2-40B4-BE49-F238E27FC236}">
              <a16:creationId xmlns:a16="http://schemas.microsoft.com/office/drawing/2014/main" id="{00000000-0008-0000-0E00-0000BE030000}"/>
            </a:ext>
          </a:extLst>
        </xdr:cNvPr>
        <xdr:cNvSpPr txBox="1"/>
      </xdr:nvSpPr>
      <xdr:spPr>
        <a:xfrm>
          <a:off x="21075727" y="1762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157678</xdr:rowOff>
    </xdr:from>
    <xdr:ext cx="469744" cy="259045"/>
    <xdr:sp macro="" textlink="">
      <xdr:nvSpPr>
        <xdr:cNvPr id="959" name="n_2mainValue【公民館】&#10;一人当たり面積">
          <a:extLst>
            <a:ext uri="{FF2B5EF4-FFF2-40B4-BE49-F238E27FC236}">
              <a16:creationId xmlns:a16="http://schemas.microsoft.com/office/drawing/2014/main" id="{00000000-0008-0000-0E00-0000BF030000}"/>
            </a:ext>
          </a:extLst>
        </xdr:cNvPr>
        <xdr:cNvSpPr txBox="1"/>
      </xdr:nvSpPr>
      <xdr:spPr>
        <a:xfrm>
          <a:off x="20199427" y="176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379</xdr:rowOff>
    </xdr:from>
    <xdr:ext cx="469744" cy="259045"/>
    <xdr:sp macro="" textlink="">
      <xdr:nvSpPr>
        <xdr:cNvPr id="960" name="n_3mainValue【公民館】&#10;一人当たり面積">
          <a:extLst>
            <a:ext uri="{FF2B5EF4-FFF2-40B4-BE49-F238E27FC236}">
              <a16:creationId xmlns:a16="http://schemas.microsoft.com/office/drawing/2014/main" id="{00000000-0008-0000-0E00-0000C0030000}"/>
            </a:ext>
          </a:extLst>
        </xdr:cNvPr>
        <xdr:cNvSpPr txBox="1"/>
      </xdr:nvSpPr>
      <xdr:spPr>
        <a:xfrm>
          <a:off x="19310427" y="1765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17797</xdr:rowOff>
    </xdr:from>
    <xdr:ext cx="469744" cy="259045"/>
    <xdr:sp macro="" textlink="">
      <xdr:nvSpPr>
        <xdr:cNvPr id="961" name="n_4mainValue【公民館】&#10;一人当たり面積">
          <a:extLst>
            <a:ext uri="{FF2B5EF4-FFF2-40B4-BE49-F238E27FC236}">
              <a16:creationId xmlns:a16="http://schemas.microsoft.com/office/drawing/2014/main" id="{00000000-0008-0000-0E00-0000C1030000}"/>
            </a:ext>
          </a:extLst>
        </xdr:cNvPr>
        <xdr:cNvSpPr txBox="1"/>
      </xdr:nvSpPr>
      <xdr:spPr>
        <a:xfrm>
          <a:off x="18421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00000000-0008-0000-0E00-0000C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0000000-0008-0000-0E00-0000C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0000000-0008-0000-0E00-0000C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mn-lt"/>
              <a:ea typeface="+mn-ea"/>
              <a:cs typeface="+mn-cs"/>
            </a:rPr>
            <a:t>当町の有形固定資産減価償却率で、全国平均を下回る施設について分析すると、道路施設については、当町が豪雪地帯であることから長期計画で実施している道路改良事業、消雪施設整備事業が要因と考えられる。橋りょう・トンネル施設については、平成</a:t>
          </a:r>
          <a:r>
            <a:rPr kumimoji="1" lang="en-US" altLang="ja-JP" sz="1050">
              <a:solidFill>
                <a:schemeClr val="tx1"/>
              </a:solidFill>
              <a:effectLst/>
              <a:latin typeface="+mn-lt"/>
              <a:ea typeface="+mn-ea"/>
              <a:cs typeface="+mn-cs"/>
            </a:rPr>
            <a:t>27</a:t>
          </a:r>
          <a:r>
            <a:rPr kumimoji="1" lang="ja-JP" altLang="ja-JP" sz="1050">
              <a:solidFill>
                <a:schemeClr val="tx1"/>
              </a:solidFill>
              <a:effectLst/>
              <a:latin typeface="+mn-lt"/>
              <a:ea typeface="+mn-ea"/>
              <a:cs typeface="+mn-cs"/>
            </a:rPr>
            <a:t>年度に着手した「上平吹橋橋梁架替事業」が令和３年度に竣工したことや、長期計画で実施している道路メンテナンス事業により有形固定資産減価償却率が全国平均を</a:t>
          </a:r>
          <a:r>
            <a:rPr kumimoji="1" lang="ja-JP" altLang="en-US" sz="1050">
              <a:solidFill>
                <a:schemeClr val="tx1"/>
              </a:solidFill>
              <a:effectLst/>
              <a:latin typeface="+mn-lt"/>
              <a:ea typeface="+mn-ea"/>
              <a:cs typeface="+mn-cs"/>
            </a:rPr>
            <a:t>下</a:t>
          </a:r>
          <a:r>
            <a:rPr kumimoji="1" lang="ja-JP" altLang="ja-JP" sz="1050">
              <a:solidFill>
                <a:schemeClr val="tx1"/>
              </a:solidFill>
              <a:effectLst/>
              <a:latin typeface="+mn-lt"/>
              <a:ea typeface="+mn-ea"/>
              <a:cs typeface="+mn-cs"/>
            </a:rPr>
            <a:t>回っている。公営住宅施設については、平成</a:t>
          </a:r>
          <a:r>
            <a:rPr kumimoji="1" lang="en-US" altLang="ja-JP" sz="1050">
              <a:solidFill>
                <a:schemeClr val="tx1"/>
              </a:solidFill>
              <a:effectLst/>
              <a:latin typeface="+mn-lt"/>
              <a:ea typeface="+mn-ea"/>
              <a:cs typeface="+mn-cs"/>
            </a:rPr>
            <a:t>23</a:t>
          </a:r>
          <a:r>
            <a:rPr kumimoji="1" lang="ja-JP" altLang="ja-JP" sz="1050">
              <a:solidFill>
                <a:schemeClr val="tx1"/>
              </a:solidFill>
              <a:effectLst/>
              <a:latin typeface="+mn-lt"/>
              <a:ea typeface="+mn-ea"/>
              <a:cs typeface="+mn-cs"/>
            </a:rPr>
            <a:t>年度以降、公共施設の統廃合等により除却された施設の跡地を活用するなど、当町政策として公営住宅整備（地域優良賃貸住宅等）による定住対策を重点的に実施した影響と考えられる。児童館施設については、</a:t>
          </a:r>
          <a:r>
            <a:rPr kumimoji="1" lang="ja-JP" altLang="en-US" sz="1050">
              <a:solidFill>
                <a:schemeClr val="tx1"/>
              </a:solidFill>
              <a:effectLst/>
              <a:latin typeface="+mn-lt"/>
              <a:ea typeface="+mn-ea"/>
              <a:cs typeface="+mn-cs"/>
            </a:rPr>
            <a:t>全国平均は上回っているが類似団体内では大きく下回っており</a:t>
          </a:r>
          <a:r>
            <a:rPr kumimoji="1" lang="ja-JP" altLang="ja-JP" sz="1050">
              <a:solidFill>
                <a:schemeClr val="tx1"/>
              </a:solidFill>
              <a:effectLst/>
              <a:latin typeface="+mn-lt"/>
              <a:ea typeface="+mn-ea"/>
              <a:cs typeface="+mn-cs"/>
            </a:rPr>
            <a:t>、当町では平成</a:t>
          </a:r>
          <a:r>
            <a:rPr kumimoji="1" lang="en-US" altLang="ja-JP" sz="1050">
              <a:solidFill>
                <a:schemeClr val="tx1"/>
              </a:solidFill>
              <a:effectLst/>
              <a:latin typeface="+mn-lt"/>
              <a:ea typeface="+mn-ea"/>
              <a:cs typeface="+mn-cs"/>
            </a:rPr>
            <a:t>9</a:t>
          </a:r>
          <a:r>
            <a:rPr kumimoji="1" lang="ja-JP" altLang="ja-JP" sz="1050">
              <a:solidFill>
                <a:schemeClr val="tx1"/>
              </a:solidFill>
              <a:effectLst/>
              <a:latin typeface="+mn-lt"/>
              <a:ea typeface="+mn-ea"/>
              <a:cs typeface="+mn-cs"/>
            </a:rPr>
            <a:t>年以降に整備されたものが多く、平成２３年度に新たに１箇所整備されていることによる。また、一部改修を行った児童館やエアコンを整備したことによる。認定こども園・幼稚園・保育所施設</a:t>
          </a:r>
          <a:r>
            <a:rPr kumimoji="1" lang="ja-JP" altLang="en-US"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学校施設、港湾・漁港施設及び公民館施設については、全国平均を上回る数値となっているが、学校施設については中学校統合による改修を</a:t>
          </a:r>
          <a:r>
            <a:rPr kumimoji="1" lang="ja-JP" altLang="ja-JP" sz="1050" baseline="0">
              <a:solidFill>
                <a:schemeClr val="tx1"/>
              </a:solidFill>
              <a:effectLst/>
              <a:latin typeface="+mn-lt"/>
              <a:ea typeface="+mn-ea"/>
              <a:cs typeface="+mn-cs"/>
            </a:rPr>
            <a:t>実施</a:t>
          </a:r>
          <a:r>
            <a:rPr kumimoji="1" lang="ja-JP" altLang="ja-JP" sz="1050">
              <a:solidFill>
                <a:schemeClr val="tx1"/>
              </a:solidFill>
              <a:effectLst/>
              <a:latin typeface="+mn-lt"/>
              <a:ea typeface="+mn-ea"/>
              <a:cs typeface="+mn-cs"/>
            </a:rPr>
            <a:t>、他の施設についても耐用年数の経過により建て替え・改築などが必要となる時期であり、今後、施設の長寿命化等によっては償却率の低下が予想される。一人当たり面積については、当町が過疎地域であり、また少子化に伴い児童数、幼児数が減少傾向にあるため、全体的に全国平均を大きく上回る状況である。当町では令和４年３月に「公共施設等総合管理計画」を改定し、施設の統廃合等についても積極的な検証を行っているが、学校施設や公民館施設は避難所や一時集合場所としての機能を有するなど地域コミュニティの中核的な施設となることや、保育・子育て施設については各地域ごとの少子化と保育需要のバランスを検証するなど、慎重な協議が必要となる。</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9,611
9,537
343.69
11,442,496
10,898,754
396,812
5,152,541
6,315,904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116494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40096</xdr:rowOff>
    </xdr:from>
    <xdr:to>
      <xdr:col>20</xdr:col>
      <xdr:colOff>38100</xdr:colOff>
      <xdr:row>39</xdr:row>
      <xdr:rowOff>141696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17417</xdr:rowOff>
    </xdr:from>
    <xdr:to>
      <xdr:col>24</xdr:col>
      <xdr:colOff>63500</xdr:colOff>
      <xdr:row>39</xdr:row>
      <xdr:rowOff>90896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70396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146231</xdr:rowOff>
    </xdr:from>
    <xdr:to>
      <xdr:col>15</xdr:col>
      <xdr:colOff>101600</xdr:colOff>
      <xdr:row>39</xdr:row>
      <xdr:rowOff>76381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25581</xdr:rowOff>
    </xdr:from>
    <xdr:to>
      <xdr:col>19</xdr:col>
      <xdr:colOff>177800</xdr:colOff>
      <xdr:row>39</xdr:row>
      <xdr:rowOff>90896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121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146231</xdr:rowOff>
    </xdr:from>
    <xdr:to>
      <xdr:col>10</xdr:col>
      <xdr:colOff>165100</xdr:colOff>
      <xdr:row>39</xdr:row>
      <xdr:rowOff>76381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25581</xdr:rowOff>
    </xdr:from>
    <xdr:to>
      <xdr:col>15</xdr:col>
      <xdr:colOff>50800</xdr:colOff>
      <xdr:row>39</xdr:row>
      <xdr:rowOff>25581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7121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113574</xdr:rowOff>
    </xdr:from>
    <xdr:to>
      <xdr:col>6</xdr:col>
      <xdr:colOff>38100</xdr:colOff>
      <xdr:row>39</xdr:row>
      <xdr:rowOff>43724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164374</xdr:rowOff>
    </xdr:from>
    <xdr:to>
      <xdr:col>10</xdr:col>
      <xdr:colOff>114300</xdr:colOff>
      <xdr:row>39</xdr:row>
      <xdr:rowOff>25581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6794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132823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67508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67508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34851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2540</xdr:rowOff>
    </xdr:from>
    <xdr:to>
      <xdr:col>55</xdr:col>
      <xdr:colOff>50800</xdr:colOff>
      <xdr:row>34</xdr:row>
      <xdr:rowOff>104140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127017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29972</xdr:rowOff>
    </xdr:from>
    <xdr:to>
      <xdr:col>50</xdr:col>
      <xdr:colOff>165100</xdr:colOff>
      <xdr:row>34</xdr:row>
      <xdr:rowOff>131572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53340</xdr:rowOff>
    </xdr:from>
    <xdr:to>
      <xdr:col>55</xdr:col>
      <xdr:colOff>0</xdr:colOff>
      <xdr:row>34</xdr:row>
      <xdr:rowOff>80772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58826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61976</xdr:rowOff>
    </xdr:from>
    <xdr:to>
      <xdr:col>46</xdr:col>
      <xdr:colOff>38100</xdr:colOff>
      <xdr:row>34</xdr:row>
      <xdr:rowOff>163576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80772</xdr:rowOff>
    </xdr:from>
    <xdr:to>
      <xdr:col>50</xdr:col>
      <xdr:colOff>114300</xdr:colOff>
      <xdr:row>34</xdr:row>
      <xdr:rowOff>112776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5910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80264</xdr:rowOff>
    </xdr:from>
    <xdr:to>
      <xdr:col>41</xdr:col>
      <xdr:colOff>101600</xdr:colOff>
      <xdr:row>35</xdr:row>
      <xdr:rowOff>10414</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59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112776</xdr:rowOff>
    </xdr:from>
    <xdr:to>
      <xdr:col>45</xdr:col>
      <xdr:colOff>177800</xdr:colOff>
      <xdr:row>34</xdr:row>
      <xdr:rowOff>131064</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5942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107696</xdr:rowOff>
    </xdr:from>
    <xdr:to>
      <xdr:col>36</xdr:col>
      <xdr:colOff>165100</xdr:colOff>
      <xdr:row>35</xdr:row>
      <xdr:rowOff>37846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131064</xdr:rowOff>
    </xdr:from>
    <xdr:to>
      <xdr:col>41</xdr:col>
      <xdr:colOff>50800</xdr:colOff>
      <xdr:row>34</xdr:row>
      <xdr:rowOff>158496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5960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108983</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148099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56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8653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566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26941</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56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54373</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571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xdr:rowOff>
    </xdr:from>
    <xdr:to>
      <xdr:col>24</xdr:col>
      <xdr:colOff>114300</xdr:colOff>
      <xdr:row>61</xdr:row>
      <xdr:rowOff>106045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154322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156845</xdr:rowOff>
    </xdr:from>
    <xdr:to>
      <xdr:col>20</xdr:col>
      <xdr:colOff>38100</xdr:colOff>
      <xdr:row>61</xdr:row>
      <xdr:rowOff>86995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36195</xdr:rowOff>
    </xdr:from>
    <xdr:to>
      <xdr:col>24</xdr:col>
      <xdr:colOff>63500</xdr:colOff>
      <xdr:row>61</xdr:row>
      <xdr:rowOff>55245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4946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164465</xdr:rowOff>
    </xdr:from>
    <xdr:to>
      <xdr:col>15</xdr:col>
      <xdr:colOff>101600</xdr:colOff>
      <xdr:row>60</xdr:row>
      <xdr:rowOff>94615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43815</xdr:rowOff>
    </xdr:from>
    <xdr:to>
      <xdr:col>19</xdr:col>
      <xdr:colOff>177800</xdr:colOff>
      <xdr:row>61</xdr:row>
      <xdr:rowOff>36195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33081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43815</xdr:rowOff>
    </xdr:from>
    <xdr:to>
      <xdr:col>15</xdr:col>
      <xdr:colOff>50800</xdr:colOff>
      <xdr:row>60</xdr:row>
      <xdr:rowOff>43815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330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43815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2870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103522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21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94742</xdr:rowOff>
    </xdr:from>
    <xdr:to>
      <xdr:col>55</xdr:col>
      <xdr:colOff>50800</xdr:colOff>
      <xdr:row>60</xdr:row>
      <xdr:rowOff>24892</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21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117619</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119126</xdr:rowOff>
    </xdr:from>
    <xdr:to>
      <xdr:col>50</xdr:col>
      <xdr:colOff>165100</xdr:colOff>
      <xdr:row>60</xdr:row>
      <xdr:rowOff>49276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2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145542</xdr:rowOff>
    </xdr:from>
    <xdr:to>
      <xdr:col>55</xdr:col>
      <xdr:colOff>0</xdr:colOff>
      <xdr:row>59</xdr:row>
      <xdr:rowOff>169926</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261092"/>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138938</xdr:rowOff>
    </xdr:from>
    <xdr:to>
      <xdr:col>46</xdr:col>
      <xdr:colOff>38100</xdr:colOff>
      <xdr:row>60</xdr:row>
      <xdr:rowOff>69088</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169926</xdr:rowOff>
    </xdr:from>
    <xdr:to>
      <xdr:col>50</xdr:col>
      <xdr:colOff>114300</xdr:colOff>
      <xdr:row>60</xdr:row>
      <xdr:rowOff>18288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28547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151892</xdr:rowOff>
    </xdr:from>
    <xdr:to>
      <xdr:col>41</xdr:col>
      <xdr:colOff>101600</xdr:colOff>
      <xdr:row>60</xdr:row>
      <xdr:rowOff>82042</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2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18288</xdr:rowOff>
    </xdr:from>
    <xdr:to>
      <xdr:col>45</xdr:col>
      <xdr:colOff>177800</xdr:colOff>
      <xdr:row>60</xdr:row>
      <xdr:rowOff>31242</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30528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167894</xdr:rowOff>
    </xdr:from>
    <xdr:to>
      <xdr:col>36</xdr:col>
      <xdr:colOff>165100</xdr:colOff>
      <xdr:row>60</xdr:row>
      <xdr:rowOff>98044</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2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31242</xdr:rowOff>
    </xdr:from>
    <xdr:to>
      <xdr:col>41</xdr:col>
      <xdr:colOff>50800</xdr:colOff>
      <xdr:row>60</xdr:row>
      <xdr:rowOff>47244</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31824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153941</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162323</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150893</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65803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00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85615</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02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98569</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04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114571</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0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129539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39750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132080</xdr:rowOff>
    </xdr:from>
    <xdr:to>
      <xdr:col>15</xdr:col>
      <xdr:colOff>101600</xdr:colOff>
      <xdr:row>81</xdr:row>
      <xdr:rowOff>62230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xdr:rowOff>
    </xdr:from>
    <xdr:to>
      <xdr:col>19</xdr:col>
      <xdr:colOff>177800</xdr:colOff>
      <xdr:row>81</xdr:row>
      <xdr:rowOff>87630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898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132080</xdr:rowOff>
    </xdr:from>
    <xdr:to>
      <xdr:col>10</xdr:col>
      <xdr:colOff>165100</xdr:colOff>
      <xdr:row>81</xdr:row>
      <xdr:rowOff>62230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xdr:rowOff>
    </xdr:from>
    <xdr:to>
      <xdr:col>15</xdr:col>
      <xdr:colOff>50800</xdr:colOff>
      <xdr:row>81</xdr:row>
      <xdr:rowOff>11430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3898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99695</xdr:rowOff>
    </xdr:from>
    <xdr:to>
      <xdr:col>6</xdr:col>
      <xdr:colOff>38100</xdr:colOff>
      <xdr:row>81</xdr:row>
      <xdr:rowOff>29845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150495</xdr:rowOff>
    </xdr:from>
    <xdr:to>
      <xdr:col>10</xdr:col>
      <xdr:colOff>114300</xdr:colOff>
      <xdr:row>81</xdr:row>
      <xdr:rowOff>11430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866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154957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78757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78757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48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128270</xdr:rowOff>
    </xdr:from>
    <xdr:to>
      <xdr:col>55</xdr:col>
      <xdr:colOff>50800</xdr:colOff>
      <xdr:row>79</xdr:row>
      <xdr:rowOff>58420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81297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345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157480</xdr:rowOff>
    </xdr:from>
    <xdr:to>
      <xdr:col>50</xdr:col>
      <xdr:colOff>165100</xdr:colOff>
      <xdr:row>79</xdr:row>
      <xdr:rowOff>87630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7620</xdr:rowOff>
    </xdr:from>
    <xdr:to>
      <xdr:col>55</xdr:col>
      <xdr:colOff>0</xdr:colOff>
      <xdr:row>79</xdr:row>
      <xdr:rowOff>36830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355217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19050</xdr:rowOff>
    </xdr:from>
    <xdr:to>
      <xdr:col>46</xdr:col>
      <xdr:colOff>38100</xdr:colOff>
      <xdr:row>79</xdr:row>
      <xdr:rowOff>120650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36830</xdr:rowOff>
    </xdr:from>
    <xdr:to>
      <xdr:col>50</xdr:col>
      <xdr:colOff>114300</xdr:colOff>
      <xdr:row>79</xdr:row>
      <xdr:rowOff>69850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35813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39370</xdr:rowOff>
    </xdr:from>
    <xdr:to>
      <xdr:col>41</xdr:col>
      <xdr:colOff>101600</xdr:colOff>
      <xdr:row>79</xdr:row>
      <xdr:rowOff>140970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69850</xdr:rowOff>
    </xdr:from>
    <xdr:to>
      <xdr:col>45</xdr:col>
      <xdr:colOff>177800</xdr:colOff>
      <xdr:row>79</xdr:row>
      <xdr:rowOff>90170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861300" y="136144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66039</xdr:rowOff>
    </xdr:from>
    <xdr:to>
      <xdr:col>36</xdr:col>
      <xdr:colOff>165100</xdr:colOff>
      <xdr:row>79</xdr:row>
      <xdr:rowOff>167639</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36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90170</xdr:rowOff>
    </xdr:from>
    <xdr:to>
      <xdr:col>41</xdr:col>
      <xdr:colOff>50800</xdr:colOff>
      <xdr:row>79</xdr:row>
      <xdr:rowOff>116839</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972300" y="136347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158766</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56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104157</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330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137177</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157497</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33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12716</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338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F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0000000-0008-0000-0F00-000092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0000000-0008-0000-0F00-000094010000}"/>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F00-000096010000}"/>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4584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80027</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F00-0000A2010000}"/>
            </a:ext>
          </a:extLst>
        </xdr:cNvPr>
        <xdr:cNvSpPr txBox="1"/>
      </xdr:nvSpPr>
      <xdr:spPr>
        <a:xfrm>
          <a:off x="467360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57786</xdr:rowOff>
    </xdr:from>
    <xdr:to>
      <xdr:col>20</xdr:col>
      <xdr:colOff>38100</xdr:colOff>
      <xdr:row>104</xdr:row>
      <xdr:rowOff>159386</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3746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108586</xdr:rowOff>
    </xdr:from>
    <xdr:to>
      <xdr:col>24</xdr:col>
      <xdr:colOff>63500</xdr:colOff>
      <xdr:row>104</xdr:row>
      <xdr:rowOff>152400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3797300" y="179393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xdr:rowOff>
    </xdr:from>
    <xdr:to>
      <xdr:col>15</xdr:col>
      <xdr:colOff>101600</xdr:colOff>
      <xdr:row>104</xdr:row>
      <xdr:rowOff>109855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2857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59055</xdr:rowOff>
    </xdr:from>
    <xdr:to>
      <xdr:col>19</xdr:col>
      <xdr:colOff>177800</xdr:colOff>
      <xdr:row>104</xdr:row>
      <xdr:rowOff>108586</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908300" y="178898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156845</xdr:rowOff>
    </xdr:from>
    <xdr:to>
      <xdr:col>10</xdr:col>
      <xdr:colOff>165100</xdr:colOff>
      <xdr:row>104</xdr:row>
      <xdr:rowOff>86995</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968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36195</xdr:rowOff>
    </xdr:from>
    <xdr:to>
      <xdr:col>15</xdr:col>
      <xdr:colOff>50800</xdr:colOff>
      <xdr:row>104</xdr:row>
      <xdr:rowOff>59055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019300" y="178669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114936</xdr:rowOff>
    </xdr:from>
    <xdr:to>
      <xdr:col>6</xdr:col>
      <xdr:colOff>38100</xdr:colOff>
      <xdr:row>104</xdr:row>
      <xdr:rowOff>45086</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079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165736</xdr:rowOff>
    </xdr:from>
    <xdr:to>
      <xdr:col>10</xdr:col>
      <xdr:colOff>114300</xdr:colOff>
      <xdr:row>104</xdr:row>
      <xdr:rowOff>36195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130300" y="178250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132097</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95902</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150513</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F00-0000AF010000}"/>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100982</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F00-0000B0010000}"/>
            </a:ext>
          </a:extLst>
        </xdr:cNvPr>
        <xdr:cNvSpPr txBox="1"/>
      </xdr:nvSpPr>
      <xdr:spPr>
        <a:xfrm>
          <a:off x="2705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78122</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F00-0000B1010000}"/>
            </a:ext>
          </a:extLst>
        </xdr:cNvPr>
        <xdr:cNvSpPr txBox="1"/>
      </xdr:nvSpPr>
      <xdr:spPr>
        <a:xfrm>
          <a:off x="1816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61613</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F00-0000B2010000}"/>
            </a:ext>
          </a:extLst>
        </xdr:cNvPr>
        <xdr:cNvSpPr txBox="1"/>
      </xdr:nvSpPr>
      <xdr:spPr>
        <a:xfrm>
          <a:off x="927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F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F00-0000CB010000}"/>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F00-0000CD010000}"/>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156863</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F00-0000CF010000}"/>
            </a:ext>
          </a:extLst>
        </xdr:cNvPr>
        <xdr:cNvSpPr txBox="1"/>
      </xdr:nvSpPr>
      <xdr:spPr>
        <a:xfrm>
          <a:off x="10515600" y="1798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120650</xdr:rowOff>
    </xdr:from>
    <xdr:to>
      <xdr:col>55</xdr:col>
      <xdr:colOff>50800</xdr:colOff>
      <xdr:row>107</xdr:row>
      <xdr:rowOff>50800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0426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99077</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F00-0000DB010000}"/>
            </a:ext>
          </a:extLst>
        </xdr:cNvPr>
        <xdr:cNvSpPr txBox="1"/>
      </xdr:nvSpPr>
      <xdr:spPr>
        <a:xfrm>
          <a:off x="10515600"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0</xdr:rowOff>
    </xdr:from>
    <xdr:to>
      <xdr:col>55</xdr:col>
      <xdr:colOff>0</xdr:colOff>
      <xdr:row>107</xdr:row>
      <xdr:rowOff>7620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9639300" y="18345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135889</xdr:rowOff>
    </xdr:from>
    <xdr:to>
      <xdr:col>46</xdr:col>
      <xdr:colOff>38100</xdr:colOff>
      <xdr:row>107</xdr:row>
      <xdr:rowOff>66039</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99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15239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8750300" y="183527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141605</xdr:rowOff>
    </xdr:from>
    <xdr:to>
      <xdr:col>41</xdr:col>
      <xdr:colOff>101600</xdr:colOff>
      <xdr:row>107</xdr:row>
      <xdr:rowOff>71755</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10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15239</xdr:rowOff>
    </xdr:from>
    <xdr:to>
      <xdr:col>45</xdr:col>
      <xdr:colOff>177800</xdr:colOff>
      <xdr:row>107</xdr:row>
      <xdr:rowOff>20955</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7861300" y="183603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147320</xdr:rowOff>
    </xdr:from>
    <xdr:to>
      <xdr:col>36</xdr:col>
      <xdr:colOff>165100</xdr:colOff>
      <xdr:row>107</xdr:row>
      <xdr:rowOff>77470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6921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20955</xdr:rowOff>
    </xdr:from>
    <xdr:to>
      <xdr:col>41</xdr:col>
      <xdr:colOff>50800</xdr:colOff>
      <xdr:row>107</xdr:row>
      <xdr:rowOff>26670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6972300" y="183661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4" name="n_1aveValue【市民会館】&#10;一人当たり面積">
          <a:extLst>
            <a:ext uri="{FF2B5EF4-FFF2-40B4-BE49-F238E27FC236}">
              <a16:creationId xmlns:a16="http://schemas.microsoft.com/office/drawing/2014/main" id="{00000000-0008-0000-0F00-0000E4010000}"/>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485" name="n_2aveValue【市民会館】&#10;一人当たり面積">
          <a:extLst>
            <a:ext uri="{FF2B5EF4-FFF2-40B4-BE49-F238E27FC236}">
              <a16:creationId xmlns:a16="http://schemas.microsoft.com/office/drawing/2014/main" id="{00000000-0008-0000-0F00-0000E5010000}"/>
            </a:ext>
          </a:extLst>
        </xdr:cNvPr>
        <xdr:cNvSpPr txBox="1"/>
      </xdr:nvSpPr>
      <xdr:spPr>
        <a:xfrm>
          <a:off x="8515427" y="17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6" name="n_3aveValue【市民会館】&#10;一人当たり面積">
          <a:extLst>
            <a:ext uri="{FF2B5EF4-FFF2-40B4-BE49-F238E27FC236}">
              <a16:creationId xmlns:a16="http://schemas.microsoft.com/office/drawing/2014/main" id="{00000000-0008-0000-0F00-0000E6010000}"/>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7" name="n_4aveValue【市民会館】&#10;一人当たり面積">
          <a:extLst>
            <a:ext uri="{FF2B5EF4-FFF2-40B4-BE49-F238E27FC236}">
              <a16:creationId xmlns:a16="http://schemas.microsoft.com/office/drawing/2014/main" id="{00000000-0008-0000-0F00-0000E7010000}"/>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88" name="n_1mainValue【市民会館】&#10;一人当たり面積">
          <a:extLst>
            <a:ext uri="{FF2B5EF4-FFF2-40B4-BE49-F238E27FC236}">
              <a16:creationId xmlns:a16="http://schemas.microsoft.com/office/drawing/2014/main" id="{00000000-0008-0000-0F00-0000E8010000}"/>
            </a:ext>
          </a:extLst>
        </xdr:cNvPr>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57166</xdr:rowOff>
    </xdr:from>
    <xdr:ext cx="469744" cy="259045"/>
    <xdr:sp macro="" textlink="">
      <xdr:nvSpPr>
        <xdr:cNvPr id="489" name="n_2mainValue【市民会館】&#10;一人当たり面積">
          <a:extLst>
            <a:ext uri="{FF2B5EF4-FFF2-40B4-BE49-F238E27FC236}">
              <a16:creationId xmlns:a16="http://schemas.microsoft.com/office/drawing/2014/main" id="{00000000-0008-0000-0F00-0000E9010000}"/>
            </a:ext>
          </a:extLst>
        </xdr:cNvPr>
        <xdr:cNvSpPr txBox="1"/>
      </xdr:nvSpPr>
      <xdr:spPr>
        <a:xfrm>
          <a:off x="8515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62882</xdr:rowOff>
    </xdr:from>
    <xdr:ext cx="469744" cy="259045"/>
    <xdr:sp macro="" textlink="">
      <xdr:nvSpPr>
        <xdr:cNvPr id="490" name="n_3mainValue【市民会館】&#10;一人当たり面積">
          <a:extLst>
            <a:ext uri="{FF2B5EF4-FFF2-40B4-BE49-F238E27FC236}">
              <a16:creationId xmlns:a16="http://schemas.microsoft.com/office/drawing/2014/main" id="{00000000-0008-0000-0F00-0000EA010000}"/>
            </a:ext>
          </a:extLst>
        </xdr:cNvPr>
        <xdr:cNvSpPr txBox="1"/>
      </xdr:nvSpPr>
      <xdr:spPr>
        <a:xfrm>
          <a:off x="7626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68597</xdr:rowOff>
    </xdr:from>
    <xdr:ext cx="469744" cy="259045"/>
    <xdr:sp macro="" textlink="">
      <xdr:nvSpPr>
        <xdr:cNvPr id="491" name="n_4mainValue【市民会館】&#10;一人当たり面積">
          <a:extLst>
            <a:ext uri="{FF2B5EF4-FFF2-40B4-BE49-F238E27FC236}">
              <a16:creationId xmlns:a16="http://schemas.microsoft.com/office/drawing/2014/main" id="{00000000-0008-0000-0F00-0000EB010000}"/>
            </a:ext>
          </a:extLst>
        </xdr:cNvPr>
        <xdr:cNvSpPr txBox="1"/>
      </xdr:nvSpPr>
      <xdr:spPr>
        <a:xfrm>
          <a:off x="6737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42545</xdr:rowOff>
    </xdr:from>
    <xdr:to>
      <xdr:col>85</xdr:col>
      <xdr:colOff>177800</xdr:colOff>
      <xdr:row>37</xdr:row>
      <xdr:rowOff>144145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6268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65422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F00-000015020000}"/>
            </a:ext>
          </a:extLst>
        </xdr:cNvPr>
        <xdr:cNvSpPr txBox="1"/>
      </xdr:nvSpPr>
      <xdr:spPr>
        <a:xfrm>
          <a:off x="16357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42545</xdr:rowOff>
    </xdr:from>
    <xdr:to>
      <xdr:col>81</xdr:col>
      <xdr:colOff>101600</xdr:colOff>
      <xdr:row>37</xdr:row>
      <xdr:rowOff>144145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5430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93345</xdr:rowOff>
    </xdr:from>
    <xdr:to>
      <xdr:col>85</xdr:col>
      <xdr:colOff>127000</xdr:colOff>
      <xdr:row>37</xdr:row>
      <xdr:rowOff>93345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5481300" y="6436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153035</xdr:rowOff>
    </xdr:from>
    <xdr:to>
      <xdr:col>76</xdr:col>
      <xdr:colOff>165100</xdr:colOff>
      <xdr:row>37</xdr:row>
      <xdr:rowOff>83185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541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32385</xdr:rowOff>
    </xdr:from>
    <xdr:to>
      <xdr:col>81</xdr:col>
      <xdr:colOff>50800</xdr:colOff>
      <xdr:row>37</xdr:row>
      <xdr:rowOff>93345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4592300" y="637603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86360</xdr:rowOff>
    </xdr:from>
    <xdr:to>
      <xdr:col>72</xdr:col>
      <xdr:colOff>38100</xdr:colOff>
      <xdr:row>37</xdr:row>
      <xdr:rowOff>16510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652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137160</xdr:rowOff>
    </xdr:from>
    <xdr:to>
      <xdr:col>76</xdr:col>
      <xdr:colOff>114300</xdr:colOff>
      <xdr:row>37</xdr:row>
      <xdr:rowOff>32385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703300" y="630936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80645</xdr:rowOff>
    </xdr:from>
    <xdr:to>
      <xdr:col>67</xdr:col>
      <xdr:colOff>101600</xdr:colOff>
      <xdr:row>41</xdr:row>
      <xdr:rowOff>10795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763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137160</xdr:rowOff>
    </xdr:from>
    <xdr:to>
      <xdr:col>71</xdr:col>
      <xdr:colOff>177800</xdr:colOff>
      <xdr:row>40</xdr:row>
      <xdr:rowOff>131445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flipV="1">
          <a:off x="12814300" y="6309360"/>
          <a:ext cx="889000" cy="6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160672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99712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1922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9489</xdr:rowOff>
    </xdr:from>
    <xdr:to>
      <xdr:col>116</xdr:col>
      <xdr:colOff>114300</xdr:colOff>
      <xdr:row>37</xdr:row>
      <xdr:rowOff>111089</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635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32366</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20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27675</xdr:rowOff>
    </xdr:from>
    <xdr:to>
      <xdr:col>112</xdr:col>
      <xdr:colOff>38100</xdr:colOff>
      <xdr:row>37</xdr:row>
      <xdr:rowOff>129275</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637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60289</xdr:rowOff>
    </xdr:from>
    <xdr:to>
      <xdr:col>116</xdr:col>
      <xdr:colOff>63500</xdr:colOff>
      <xdr:row>37</xdr:row>
      <xdr:rowOff>78475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6403939"/>
          <a:ext cx="8382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42252</xdr:rowOff>
    </xdr:from>
    <xdr:to>
      <xdr:col>107</xdr:col>
      <xdr:colOff>101600</xdr:colOff>
      <xdr:row>37</xdr:row>
      <xdr:rowOff>143852</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63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78475</xdr:rowOff>
    </xdr:from>
    <xdr:to>
      <xdr:col>111</xdr:col>
      <xdr:colOff>177800</xdr:colOff>
      <xdr:row>37</xdr:row>
      <xdr:rowOff>93052</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6422125"/>
          <a:ext cx="889000" cy="1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51377</xdr:rowOff>
    </xdr:from>
    <xdr:to>
      <xdr:col>102</xdr:col>
      <xdr:colOff>165100</xdr:colOff>
      <xdr:row>37</xdr:row>
      <xdr:rowOff>152977</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63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93052</xdr:rowOff>
    </xdr:from>
    <xdr:to>
      <xdr:col>107</xdr:col>
      <xdr:colOff>50800</xdr:colOff>
      <xdr:row>37</xdr:row>
      <xdr:rowOff>102177</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6436702"/>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52558</xdr:rowOff>
    </xdr:from>
    <xdr:to>
      <xdr:col>98</xdr:col>
      <xdr:colOff>38100</xdr:colOff>
      <xdr:row>39</xdr:row>
      <xdr:rowOff>154158</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67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102177</xdr:rowOff>
    </xdr:from>
    <xdr:to>
      <xdr:col>102</xdr:col>
      <xdr:colOff>114300</xdr:colOff>
      <xdr:row>39</xdr:row>
      <xdr:rowOff>103358</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6445827"/>
          <a:ext cx="889000" cy="34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156275</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56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145802</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11095" y="61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160379</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34795" y="61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169504</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45795" y="617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145285</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56795" y="683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171269</xdr:rowOff>
    </xdr:from>
    <xdr:to>
      <xdr:col>85</xdr:col>
      <xdr:colOff>177800</xdr:colOff>
      <xdr:row>63</xdr:row>
      <xdr:rowOff>101419</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149696</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94524</xdr:rowOff>
    </xdr:from>
    <xdr:to>
      <xdr:col>81</xdr:col>
      <xdr:colOff>101600</xdr:colOff>
      <xdr:row>63</xdr:row>
      <xdr:rowOff>24674</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145324</xdr:rowOff>
    </xdr:from>
    <xdr:to>
      <xdr:col>85</xdr:col>
      <xdr:colOff>127000</xdr:colOff>
      <xdr:row>63</xdr:row>
      <xdr:rowOff>50619</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10775224"/>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94524</xdr:rowOff>
    </xdr:from>
    <xdr:to>
      <xdr:col>76</xdr:col>
      <xdr:colOff>165100</xdr:colOff>
      <xdr:row>63</xdr:row>
      <xdr:rowOff>24674</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145324</xdr:rowOff>
    </xdr:from>
    <xdr:to>
      <xdr:col>81</xdr:col>
      <xdr:colOff>50800</xdr:colOff>
      <xdr:row>62</xdr:row>
      <xdr:rowOff>145324</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10775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94524</xdr:rowOff>
    </xdr:from>
    <xdr:to>
      <xdr:col>72</xdr:col>
      <xdr:colOff>38100</xdr:colOff>
      <xdr:row>63</xdr:row>
      <xdr:rowOff>24674</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145324</xdr:rowOff>
    </xdr:from>
    <xdr:to>
      <xdr:col>76</xdr:col>
      <xdr:colOff>114300</xdr:colOff>
      <xdr:row>62</xdr:row>
      <xdr:rowOff>145324</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10775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50437</xdr:rowOff>
    </xdr:from>
    <xdr:to>
      <xdr:col>67</xdr:col>
      <xdr:colOff>101600</xdr:colOff>
      <xdr:row>62</xdr:row>
      <xdr:rowOff>152037</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101237</xdr:rowOff>
    </xdr:from>
    <xdr:to>
      <xdr:col>71</xdr:col>
      <xdr:colOff>177800</xdr:colOff>
      <xdr:row>62</xdr:row>
      <xdr:rowOff>145324</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107311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15801</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15801</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15801</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143164</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F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F00-0000B4020000}"/>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F00-0000B6020000}"/>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F00-0000B8020000}"/>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F00-0000C4020000}"/>
            </a:ext>
          </a:extLst>
        </xdr:cNvPr>
        <xdr:cNvSpPr txBox="1"/>
      </xdr:nvSpPr>
      <xdr:spPr>
        <a:xfrm>
          <a:off x="22199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27577</xdr:rowOff>
    </xdr:from>
    <xdr:to>
      <xdr:col>112</xdr:col>
      <xdr:colOff>38100</xdr:colOff>
      <xdr:row>62</xdr:row>
      <xdr:rowOff>129177</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1272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78377</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1323300" y="106984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37374</xdr:rowOff>
    </xdr:from>
    <xdr:to>
      <xdr:col>107</xdr:col>
      <xdr:colOff>101600</xdr:colOff>
      <xdr:row>62</xdr:row>
      <xdr:rowOff>138974</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0383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78377</xdr:rowOff>
    </xdr:from>
    <xdr:to>
      <xdr:col>111</xdr:col>
      <xdr:colOff>177800</xdr:colOff>
      <xdr:row>62</xdr:row>
      <xdr:rowOff>88174</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20434300" y="107082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43906</xdr:rowOff>
    </xdr:from>
    <xdr:to>
      <xdr:col>102</xdr:col>
      <xdr:colOff>165100</xdr:colOff>
      <xdr:row>62</xdr:row>
      <xdr:rowOff>145506</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9494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88174</xdr:rowOff>
    </xdr:from>
    <xdr:to>
      <xdr:col>107</xdr:col>
      <xdr:colOff>50800</xdr:colOff>
      <xdr:row>62</xdr:row>
      <xdr:rowOff>94706</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9545300" y="1071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53703</xdr:rowOff>
    </xdr:from>
    <xdr:to>
      <xdr:col>98</xdr:col>
      <xdr:colOff>38100</xdr:colOff>
      <xdr:row>62</xdr:row>
      <xdr:rowOff>155303</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8605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94706</xdr:rowOff>
    </xdr:from>
    <xdr:to>
      <xdr:col>102</xdr:col>
      <xdr:colOff>114300</xdr:colOff>
      <xdr:row>62</xdr:row>
      <xdr:rowOff>104503</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18656300" y="107246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159493</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149696</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145704</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4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155501</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4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162033</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44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380</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4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62687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93453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6357600" y="1398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70576</xdr:rowOff>
    </xdr:from>
    <xdr:to>
      <xdr:col>81</xdr:col>
      <xdr:colOff>101600</xdr:colOff>
      <xdr:row>83</xdr:row>
      <xdr:rowOff>726</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5430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121376</xdr:rowOff>
    </xdr:from>
    <xdr:to>
      <xdr:col>85</xdr:col>
      <xdr:colOff>127000</xdr:colOff>
      <xdr:row>82</xdr:row>
      <xdr:rowOff>121376</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5481300" y="141802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52614</xdr:rowOff>
    </xdr:from>
    <xdr:to>
      <xdr:col>76</xdr:col>
      <xdr:colOff>165100</xdr:colOff>
      <xdr:row>82</xdr:row>
      <xdr:rowOff>154214</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4541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103414</xdr:rowOff>
    </xdr:from>
    <xdr:to>
      <xdr:col>81</xdr:col>
      <xdr:colOff>50800</xdr:colOff>
      <xdr:row>82</xdr:row>
      <xdr:rowOff>121376</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4592300" y="141623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28121</xdr:rowOff>
    </xdr:from>
    <xdr:to>
      <xdr:col>72</xdr:col>
      <xdr:colOff>38100</xdr:colOff>
      <xdr:row>82</xdr:row>
      <xdr:rowOff>129721</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652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78921</xdr:rowOff>
    </xdr:from>
    <xdr:to>
      <xdr:col>76</xdr:col>
      <xdr:colOff>114300</xdr:colOff>
      <xdr:row>82</xdr:row>
      <xdr:rowOff>103414</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3703300" y="1413782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3629</xdr:rowOff>
    </xdr:from>
    <xdr:to>
      <xdr:col>67</xdr:col>
      <xdr:colOff>101600</xdr:colOff>
      <xdr:row>82</xdr:row>
      <xdr:rowOff>105229</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763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54429</xdr:rowOff>
    </xdr:from>
    <xdr:to>
      <xdr:col>71</xdr:col>
      <xdr:colOff>177800</xdr:colOff>
      <xdr:row>82</xdr:row>
      <xdr:rowOff>78921</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814300" y="1411332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17253</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52660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170741</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4389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146248</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3500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105714</xdr:rowOff>
    </xdr:from>
    <xdr:to>
      <xdr:col>116</xdr:col>
      <xdr:colOff>114300</xdr:colOff>
      <xdr:row>86</xdr:row>
      <xdr:rowOff>35864</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20641</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459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106629</xdr:rowOff>
    </xdr:from>
    <xdr:to>
      <xdr:col>112</xdr:col>
      <xdr:colOff>38100</xdr:colOff>
      <xdr:row>86</xdr:row>
      <xdr:rowOff>36779</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67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156514</xdr:rowOff>
    </xdr:from>
    <xdr:to>
      <xdr:col>116</xdr:col>
      <xdr:colOff>63500</xdr:colOff>
      <xdr:row>85</xdr:row>
      <xdr:rowOff>157429</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1323300" y="1472976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157429</xdr:rowOff>
    </xdr:from>
    <xdr:to>
      <xdr:col>111</xdr:col>
      <xdr:colOff>177800</xdr:colOff>
      <xdr:row>85</xdr:row>
      <xdr:rowOff>159258</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0434300" y="1473067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109373</xdr:rowOff>
    </xdr:from>
    <xdr:to>
      <xdr:col>102</xdr:col>
      <xdr:colOff>165100</xdr:colOff>
      <xdr:row>86</xdr:row>
      <xdr:rowOff>39523</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160173</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9545300" y="147325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110286</xdr:rowOff>
    </xdr:from>
    <xdr:to>
      <xdr:col>98</xdr:col>
      <xdr:colOff>38100</xdr:colOff>
      <xdr:row>86</xdr:row>
      <xdr:rowOff>40436</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160173</xdr:rowOff>
    </xdr:from>
    <xdr:to>
      <xdr:col>102</xdr:col>
      <xdr:colOff>114300</xdr:colOff>
      <xdr:row>85</xdr:row>
      <xdr:rowOff>161086</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8656300" y="14733423"/>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27906</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477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30650</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31563</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147864</xdr:rowOff>
    </xdr:from>
    <xdr:to>
      <xdr:col>85</xdr:col>
      <xdr:colOff>177800</xdr:colOff>
      <xdr:row>107</xdr:row>
      <xdr:rowOff>78014</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126291</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xdr:rowOff>
    </xdr:from>
    <xdr:to>
      <xdr:col>81</xdr:col>
      <xdr:colOff>101600</xdr:colOff>
      <xdr:row>106</xdr:row>
      <xdr:rowOff>109038</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58238</xdr:rowOff>
    </xdr:from>
    <xdr:to>
      <xdr:col>85</xdr:col>
      <xdr:colOff>127000</xdr:colOff>
      <xdr:row>107</xdr:row>
      <xdr:rowOff>27214</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8231938"/>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118473</xdr:rowOff>
    </xdr:from>
    <xdr:to>
      <xdr:col>76</xdr:col>
      <xdr:colOff>165100</xdr:colOff>
      <xdr:row>107</xdr:row>
      <xdr:rowOff>48623</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58238</xdr:rowOff>
    </xdr:from>
    <xdr:to>
      <xdr:col>81</xdr:col>
      <xdr:colOff>50800</xdr:colOff>
      <xdr:row>106</xdr:row>
      <xdr:rowOff>169273</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flipV="1">
          <a:off x="14592300" y="1823193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118473</xdr:rowOff>
    </xdr:from>
    <xdr:to>
      <xdr:col>72</xdr:col>
      <xdr:colOff>38100</xdr:colOff>
      <xdr:row>107</xdr:row>
      <xdr:rowOff>48623</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169273</xdr:rowOff>
    </xdr:from>
    <xdr:to>
      <xdr:col>76</xdr:col>
      <xdr:colOff>114300</xdr:colOff>
      <xdr:row>106</xdr:row>
      <xdr:rowOff>169273</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83429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77651</xdr:rowOff>
    </xdr:from>
    <xdr:to>
      <xdr:col>67</xdr:col>
      <xdr:colOff>101600</xdr:colOff>
      <xdr:row>107</xdr:row>
      <xdr:rowOff>7801</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128451</xdr:rowOff>
    </xdr:from>
    <xdr:to>
      <xdr:col>71</xdr:col>
      <xdr:colOff>177800</xdr:colOff>
      <xdr:row>106</xdr:row>
      <xdr:rowOff>169273</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814300" y="183021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100165</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39750</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39750</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170378</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F00-00009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926" name="【庁舎】&#10;一人当たり面積最小値テキスト">
          <a:extLst>
            <a:ext uri="{FF2B5EF4-FFF2-40B4-BE49-F238E27FC236}">
              <a16:creationId xmlns:a16="http://schemas.microsoft.com/office/drawing/2014/main" id="{00000000-0008-0000-0F00-00009E030000}"/>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928" name="【庁舎】&#10;一人当たり面積最大値テキスト">
          <a:extLst>
            <a:ext uri="{FF2B5EF4-FFF2-40B4-BE49-F238E27FC236}">
              <a16:creationId xmlns:a16="http://schemas.microsoft.com/office/drawing/2014/main" id="{00000000-0008-0000-0F00-0000A0030000}"/>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930" name="【庁舎】&#10;一人当たり面積平均値テキスト">
          <a:extLst>
            <a:ext uri="{FF2B5EF4-FFF2-40B4-BE49-F238E27FC236}">
              <a16:creationId xmlns:a16="http://schemas.microsoft.com/office/drawing/2014/main" id="{00000000-0008-0000-0F00-0000A2030000}"/>
            </a:ext>
          </a:extLst>
        </xdr:cNvPr>
        <xdr:cNvSpPr txBox="1"/>
      </xdr:nvSpPr>
      <xdr:spPr>
        <a:xfrm>
          <a:off x="22199600" y="18100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62548</xdr:rowOff>
    </xdr:from>
    <xdr:to>
      <xdr:col>116</xdr:col>
      <xdr:colOff>114300</xdr:colOff>
      <xdr:row>103</xdr:row>
      <xdr:rowOff>164148</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2110700" y="1772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85425</xdr:rowOff>
    </xdr:from>
    <xdr:ext cx="469744" cy="259045"/>
    <xdr:sp macro="" textlink="">
      <xdr:nvSpPr>
        <xdr:cNvPr id="942" name="【庁舎】&#10;一人当たり面積該当値テキスト">
          <a:extLst>
            <a:ext uri="{FF2B5EF4-FFF2-40B4-BE49-F238E27FC236}">
              <a16:creationId xmlns:a16="http://schemas.microsoft.com/office/drawing/2014/main" id="{00000000-0008-0000-0F00-0000AE030000}"/>
            </a:ext>
          </a:extLst>
        </xdr:cNvPr>
        <xdr:cNvSpPr txBox="1"/>
      </xdr:nvSpPr>
      <xdr:spPr>
        <a:xfrm>
          <a:off x="22199600" y="1757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52546</xdr:rowOff>
    </xdr:from>
    <xdr:to>
      <xdr:col>112</xdr:col>
      <xdr:colOff>38100</xdr:colOff>
      <xdr:row>103</xdr:row>
      <xdr:rowOff>154146</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1272500" y="177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103346</xdr:rowOff>
    </xdr:from>
    <xdr:to>
      <xdr:col>116</xdr:col>
      <xdr:colOff>63500</xdr:colOff>
      <xdr:row>103</xdr:row>
      <xdr:rowOff>113348</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a:off x="21323300" y="17762696"/>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108268</xdr:rowOff>
    </xdr:from>
    <xdr:to>
      <xdr:col>107</xdr:col>
      <xdr:colOff>101600</xdr:colOff>
      <xdr:row>104</xdr:row>
      <xdr:rowOff>38418</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20383500" y="177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103346</xdr:rowOff>
    </xdr:from>
    <xdr:to>
      <xdr:col>111</xdr:col>
      <xdr:colOff>177800</xdr:colOff>
      <xdr:row>103</xdr:row>
      <xdr:rowOff>159068</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20434300" y="17762696"/>
          <a:ext cx="889000" cy="5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125413</xdr:rowOff>
    </xdr:from>
    <xdr:to>
      <xdr:col>102</xdr:col>
      <xdr:colOff>165100</xdr:colOff>
      <xdr:row>104</xdr:row>
      <xdr:rowOff>55563</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9494500" y="177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159068</xdr:rowOff>
    </xdr:from>
    <xdr:to>
      <xdr:col>107</xdr:col>
      <xdr:colOff>50800</xdr:colOff>
      <xdr:row>104</xdr:row>
      <xdr:rowOff>4763</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9545300" y="1781841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145414</xdr:rowOff>
    </xdr:from>
    <xdr:to>
      <xdr:col>98</xdr:col>
      <xdr:colOff>38100</xdr:colOff>
      <xdr:row>104</xdr:row>
      <xdr:rowOff>75564</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18605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4763</xdr:rowOff>
    </xdr:from>
    <xdr:to>
      <xdr:col>102</xdr:col>
      <xdr:colOff>114300</xdr:colOff>
      <xdr:row>104</xdr:row>
      <xdr:rowOff>24764</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flipV="1">
          <a:off x="18656300" y="17835563"/>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19544</xdr:rowOff>
    </xdr:from>
    <xdr:ext cx="469744" cy="259045"/>
    <xdr:sp macro="" textlink="">
      <xdr:nvSpPr>
        <xdr:cNvPr id="951" name="n_1aveValue【庁舎】&#10;一人当たり面積">
          <a:extLst>
            <a:ext uri="{FF2B5EF4-FFF2-40B4-BE49-F238E27FC236}">
              <a16:creationId xmlns:a16="http://schemas.microsoft.com/office/drawing/2014/main" id="{00000000-0008-0000-0F00-0000B7030000}"/>
            </a:ext>
          </a:extLst>
        </xdr:cNvPr>
        <xdr:cNvSpPr txBox="1"/>
      </xdr:nvSpPr>
      <xdr:spPr>
        <a:xfrm>
          <a:off x="21075727" y="1819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32402</xdr:rowOff>
    </xdr:from>
    <xdr:ext cx="469744" cy="259045"/>
    <xdr:sp macro="" textlink="">
      <xdr:nvSpPr>
        <xdr:cNvPr id="952" name="n_2aveValue【庁舎】&#10;一人当たり面積">
          <a:extLst>
            <a:ext uri="{FF2B5EF4-FFF2-40B4-BE49-F238E27FC236}">
              <a16:creationId xmlns:a16="http://schemas.microsoft.com/office/drawing/2014/main" id="{00000000-0008-0000-0F00-0000B8030000}"/>
            </a:ext>
          </a:extLst>
        </xdr:cNvPr>
        <xdr:cNvSpPr txBox="1"/>
      </xdr:nvSpPr>
      <xdr:spPr>
        <a:xfrm>
          <a:off x="20199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953" name="n_3aveValue【庁舎】&#10;一人当たり面積">
          <a:extLst>
            <a:ext uri="{FF2B5EF4-FFF2-40B4-BE49-F238E27FC236}">
              <a16:creationId xmlns:a16="http://schemas.microsoft.com/office/drawing/2014/main" id="{00000000-0008-0000-0F00-0000B9030000}"/>
            </a:ext>
          </a:extLst>
        </xdr:cNvPr>
        <xdr:cNvSpPr txBox="1"/>
      </xdr:nvSpPr>
      <xdr:spPr>
        <a:xfrm>
          <a:off x="19310427"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4" name="n_4aveValue【庁舎】&#10;一人当たり面積">
          <a:extLst>
            <a:ext uri="{FF2B5EF4-FFF2-40B4-BE49-F238E27FC236}">
              <a16:creationId xmlns:a16="http://schemas.microsoft.com/office/drawing/2014/main" id="{00000000-0008-0000-0F00-0000BA030000}"/>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170673</xdr:rowOff>
    </xdr:from>
    <xdr:ext cx="469744" cy="259045"/>
    <xdr:sp macro="" textlink="">
      <xdr:nvSpPr>
        <xdr:cNvPr id="955" name="n_1mainValue【庁舎】&#10;一人当たり面積">
          <a:extLst>
            <a:ext uri="{FF2B5EF4-FFF2-40B4-BE49-F238E27FC236}">
              <a16:creationId xmlns:a16="http://schemas.microsoft.com/office/drawing/2014/main" id="{00000000-0008-0000-0F00-0000BB030000}"/>
            </a:ext>
          </a:extLst>
        </xdr:cNvPr>
        <xdr:cNvSpPr txBox="1"/>
      </xdr:nvSpPr>
      <xdr:spPr>
        <a:xfrm>
          <a:off x="21075727" y="1748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54945</xdr:rowOff>
    </xdr:from>
    <xdr:ext cx="469744" cy="259045"/>
    <xdr:sp macro="" textlink="">
      <xdr:nvSpPr>
        <xdr:cNvPr id="956" name="n_2mainValue【庁舎】&#10;一人当たり面積">
          <a:extLst>
            <a:ext uri="{FF2B5EF4-FFF2-40B4-BE49-F238E27FC236}">
              <a16:creationId xmlns:a16="http://schemas.microsoft.com/office/drawing/2014/main" id="{00000000-0008-0000-0F00-0000BC030000}"/>
            </a:ext>
          </a:extLst>
        </xdr:cNvPr>
        <xdr:cNvSpPr txBox="1"/>
      </xdr:nvSpPr>
      <xdr:spPr>
        <a:xfrm>
          <a:off x="20199427" y="1754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72090</xdr:rowOff>
    </xdr:from>
    <xdr:ext cx="469744" cy="259045"/>
    <xdr:sp macro="" textlink="">
      <xdr:nvSpPr>
        <xdr:cNvPr id="957" name="n_3mainValue【庁舎】&#10;一人当たり面積">
          <a:extLst>
            <a:ext uri="{FF2B5EF4-FFF2-40B4-BE49-F238E27FC236}">
              <a16:creationId xmlns:a16="http://schemas.microsoft.com/office/drawing/2014/main" id="{00000000-0008-0000-0F00-0000BD030000}"/>
            </a:ext>
          </a:extLst>
        </xdr:cNvPr>
        <xdr:cNvSpPr txBox="1"/>
      </xdr:nvSpPr>
      <xdr:spPr>
        <a:xfrm>
          <a:off x="19310427" y="1755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92091</xdr:rowOff>
    </xdr:from>
    <xdr:ext cx="469744" cy="259045"/>
    <xdr:sp macro="" textlink="">
      <xdr:nvSpPr>
        <xdr:cNvPr id="958" name="n_4mainValue【庁舎】&#10;一人当たり面積">
          <a:extLst>
            <a:ext uri="{FF2B5EF4-FFF2-40B4-BE49-F238E27FC236}">
              <a16:creationId xmlns:a16="http://schemas.microsoft.com/office/drawing/2014/main" id="{00000000-0008-0000-0F00-0000BE030000}"/>
            </a:ext>
          </a:extLst>
        </xdr:cNvPr>
        <xdr:cNvSpPr txBox="1"/>
      </xdr:nvSpPr>
      <xdr:spPr>
        <a:xfrm>
          <a:off x="18421427" y="1757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F00-0000C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F00-0000C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当町の有形固定資産減価償却率は、全体的に全国平均を上回る状況（</a:t>
          </a:r>
          <a:r>
            <a:rPr kumimoji="1" lang="en-US" altLang="ja-JP" sz="1100">
              <a:solidFill>
                <a:schemeClr val="tx1"/>
              </a:solidFill>
              <a:effectLst/>
              <a:latin typeface="+mn-lt"/>
              <a:ea typeface="+mn-ea"/>
              <a:cs typeface="+mn-cs"/>
            </a:rPr>
            <a:t>5/8</a:t>
          </a:r>
          <a:r>
            <a:rPr kumimoji="1" lang="ja-JP" altLang="ja-JP" sz="1100">
              <a:solidFill>
                <a:schemeClr val="tx1"/>
              </a:solidFill>
              <a:effectLst/>
              <a:latin typeface="+mn-lt"/>
              <a:ea typeface="+mn-ea"/>
              <a:cs typeface="+mn-cs"/>
            </a:rPr>
            <a:t>が上回っている）である。福祉施設については、建物として近年の新設</a:t>
          </a:r>
          <a:r>
            <a:rPr kumimoji="1" lang="ja-JP" altLang="ja-JP" sz="1100" baseline="0">
              <a:solidFill>
                <a:schemeClr val="tx1"/>
              </a:solidFill>
              <a:effectLst/>
              <a:latin typeface="+mn-lt"/>
              <a:ea typeface="+mn-ea"/>
              <a:cs typeface="+mn-cs"/>
            </a:rPr>
            <a:t>や改修等</a:t>
          </a:r>
          <a:r>
            <a:rPr kumimoji="1" lang="ja-JP" altLang="ja-JP" sz="1100">
              <a:solidFill>
                <a:schemeClr val="tx1"/>
              </a:solidFill>
              <a:effectLst/>
              <a:latin typeface="+mn-lt"/>
              <a:ea typeface="+mn-ea"/>
              <a:cs typeface="+mn-cs"/>
            </a:rPr>
            <a:t>は発生していないが、付帯設備として平成</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年度に太陽光発電設備整備、令和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年度に南条保健福祉センターエアコン整備が要因である。消防施設については、当町には平成</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年度において整備された消防署の分署が自治体施設として存在していることもあり、全国平均を下回っている。これに対し保健センター・保健所は建設後長い年数がたっており減価償却累計額が増えていることから全国平均を上回っている。庁舎施設については全国平均を大きく上回っている。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年度に支所施設の建替え改修工事が完了したが、その他の施設は建設後長い年数がたっており、今後</a:t>
          </a:r>
          <a:r>
            <a:rPr kumimoji="1" lang="ja-JP" altLang="en-US" sz="1100">
              <a:solidFill>
                <a:schemeClr val="tx1"/>
              </a:solidFill>
              <a:effectLst/>
              <a:latin typeface="+mn-lt"/>
              <a:ea typeface="+mn-ea"/>
              <a:cs typeface="+mn-cs"/>
            </a:rPr>
            <a:t>も</a:t>
          </a:r>
          <a:r>
            <a:rPr kumimoji="1" lang="ja-JP" altLang="ja-JP" sz="1100">
              <a:solidFill>
                <a:schemeClr val="tx1"/>
              </a:solidFill>
              <a:effectLst/>
              <a:latin typeface="+mn-lt"/>
              <a:ea typeface="+mn-ea"/>
              <a:cs typeface="+mn-cs"/>
            </a:rPr>
            <a:t>償却率は増加傾向である。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一人当たり面積については、当町が過疎地域であり人口が減少傾向にあることから、全体的に全国平均を上回る状況となっている。一般廃棄物処理施設については、南越清掃組合において令和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に新ごみ処理施設が完成したことにより数値が大きくなっている。当町では令和４年３月に「南越前町公共施設等総合管理計画」を改定し、施設の統廃合等についても積極的な検証を行っているが、町の面積が大きく集落が点在していることから住民の利便性を考えていく必要がある。また、体育館施設や保健センターなどの福祉施設、市民会館施設は避難所や一時集合場所としての機能を有するなど地域コミュニティの中核的な施設となるため、現実的な状況から慎重かつ冷静な判断が必要となる。</a:t>
          </a:r>
          <a:endParaRPr lang="ja-JP" altLang="ja-JP" sz="1400">
            <a:solidFill>
              <a:schemeClr val="tx1"/>
            </a:solidFill>
            <a:effectLst/>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9,611
9,537
343.69
11,442,496
10,898,754
396,812
5,152,541
6,315,904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口減少および少子高齢化が進み、基幹産業である農林水産業はもとより、商工、観光業も後継者不足に直面している。税収は伸び悩み、財政基盤は弱く、財政力指数は平成１７年の町村合併以降０．３程度を推移しており、類似団体を下回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商工観光の振興政策や産業の活性化、また定住対策に力を入れており、今後も働きがいのあるまちづくりを進めることで自主財源を確保し財政力を上げていく。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74613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0835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54504</xdr:rowOff>
    </xdr:from>
    <xdr:to>
      <xdr:col>15</xdr:col>
      <xdr:colOff>82550</xdr:colOff>
      <xdr:row>44</xdr:row>
      <xdr:rowOff>64558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54504</xdr:rowOff>
    </xdr:from>
    <xdr:to>
      <xdr:col>11</xdr:col>
      <xdr:colOff>31750</xdr:colOff>
      <xdr:row>44</xdr:row>
      <xdr:rowOff>64558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23813</xdr:rowOff>
    </xdr:from>
    <xdr:to>
      <xdr:col>23</xdr:col>
      <xdr:colOff>184150</xdr:colOff>
      <xdr:row>44</xdr:row>
      <xdr:rowOff>125413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91140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6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3704</xdr:rowOff>
    </xdr:from>
    <xdr:to>
      <xdr:col>11</xdr:col>
      <xdr:colOff>82550</xdr:colOff>
      <xdr:row>44</xdr:row>
      <xdr:rowOff>105304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90081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済対策による普通交付税の再算定、公共施設管理公社委託料精算金により一般財源は増加したが、補助費等は令和４年度は災害の影響により中止となったイベントが開催されたことに伴うイベント開催補助金、南越消防組合負担金、子育て支援金、有害鳥獣駆除にかかる報償費等により増加。維持修繕費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月大雨に係る被災施設の営業再開に伴う修繕、災害復旧事業の進捗に伴う林道修繕により大きく増加したため、経常収支比率が増加した。人口・税収の維持を図り、民間委託・指定管理者制度の積極的な活用等により経常経費の削減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62</xdr:row>
      <xdr:rowOff>60537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56978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105833</xdr:rowOff>
    </xdr:from>
    <xdr:to>
      <xdr:col>19</xdr:col>
      <xdr:colOff>133350</xdr:colOff>
      <xdr:row>61</xdr:row>
      <xdr:rowOff>111337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39283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105833</xdr:rowOff>
    </xdr:from>
    <xdr:to>
      <xdr:col>15</xdr:col>
      <xdr:colOff>82550</xdr:colOff>
      <xdr:row>62</xdr:row>
      <xdr:rowOff>44450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39283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165100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7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153264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61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60537</xdr:rowOff>
    </xdr:from>
    <xdr:to>
      <xdr:col>19</xdr:col>
      <xdr:colOff>184150</xdr:colOff>
      <xdr:row>61</xdr:row>
      <xdr:rowOff>162137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146914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55033</xdr:rowOff>
    </xdr:from>
    <xdr:to>
      <xdr:col>15</xdr:col>
      <xdr:colOff>133350</xdr:colOff>
      <xdr:row>60</xdr:row>
      <xdr:rowOff>156633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141410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が落ち着き、対策事業にかかる人件費・物件費等が減少したが、経常経費の抑制に努めているものの、人件費は能登半島地震関係業務、人事院勧告に伴う給与改定により大きく増加。物件費についても増加傾向にあり、今後、ＤＸの推進等によるクラウドやソフトウェアの使用料、保守委託料等による増加も見込まれているため、事業の見直し等により、更なる歳出の適性化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33539</xdr:rowOff>
    </xdr:from>
    <xdr:to>
      <xdr:col>23</xdr:col>
      <xdr:colOff>133350</xdr:colOff>
      <xdr:row>85</xdr:row>
      <xdr:rowOff>45377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606789"/>
          <a:ext cx="8382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37999</xdr:rowOff>
    </xdr:from>
    <xdr:to>
      <xdr:col>19</xdr:col>
      <xdr:colOff>133350</xdr:colOff>
      <xdr:row>85</xdr:row>
      <xdr:rowOff>45377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439799"/>
          <a:ext cx="889000" cy="17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165257</xdr:rowOff>
    </xdr:from>
    <xdr:to>
      <xdr:col>15</xdr:col>
      <xdr:colOff>82550</xdr:colOff>
      <xdr:row>84</xdr:row>
      <xdr:rowOff>37999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395607"/>
          <a:ext cx="889000" cy="4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20552</xdr:rowOff>
    </xdr:from>
    <xdr:to>
      <xdr:col>11</xdr:col>
      <xdr:colOff>31750</xdr:colOff>
      <xdr:row>83</xdr:row>
      <xdr:rowOff>165257</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250902"/>
          <a:ext cx="889000" cy="14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154189</xdr:rowOff>
    </xdr:from>
    <xdr:to>
      <xdr:col>23</xdr:col>
      <xdr:colOff>184150</xdr:colOff>
      <xdr:row>85</xdr:row>
      <xdr:rowOff>84339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55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126266</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52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166027</xdr:rowOff>
    </xdr:from>
    <xdr:to>
      <xdr:col>19</xdr:col>
      <xdr:colOff>184150</xdr:colOff>
      <xdr:row>85</xdr:row>
      <xdr:rowOff>96177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5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80954</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654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158649</xdr:rowOff>
    </xdr:from>
    <xdr:to>
      <xdr:col>15</xdr:col>
      <xdr:colOff>133350</xdr:colOff>
      <xdr:row>84</xdr:row>
      <xdr:rowOff>88799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3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73576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47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114457</xdr:rowOff>
    </xdr:from>
    <xdr:to>
      <xdr:col>11</xdr:col>
      <xdr:colOff>82550</xdr:colOff>
      <xdr:row>84</xdr:row>
      <xdr:rowOff>44607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3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29384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43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141202</xdr:rowOff>
    </xdr:from>
    <xdr:to>
      <xdr:col>7</xdr:col>
      <xdr:colOff>31750</xdr:colOff>
      <xdr:row>83</xdr:row>
      <xdr:rowOff>71352</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20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56129</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28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類似団体平均を下回る状態が続いている。今年度は高給者の退職および、中途採用による給与水準の低い高年齢者の雇用により、前年度より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ポイント減少した。今後も、人事評価制度による勤務評定に基づいた昇給制度等により、更なる給与の適正化に努める。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120952</xdr:rowOff>
    </xdr:from>
    <xdr:to>
      <xdr:col>81</xdr:col>
      <xdr:colOff>44450</xdr:colOff>
      <xdr:row>83</xdr:row>
      <xdr:rowOff>156332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4179852"/>
          <a:ext cx="8382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156332</xdr:rowOff>
    </xdr:from>
    <xdr:to>
      <xdr:col>77</xdr:col>
      <xdr:colOff>44450</xdr:colOff>
      <xdr:row>84</xdr:row>
      <xdr:rowOff>7862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43866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7862</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4401800" y="143981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70152</xdr:rowOff>
    </xdr:from>
    <xdr:to>
      <xdr:col>81</xdr:col>
      <xdr:colOff>95250</xdr:colOff>
      <xdr:row>83</xdr:row>
      <xdr:rowOff>302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86679</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39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105532</xdr:rowOff>
    </xdr:from>
    <xdr:to>
      <xdr:col>77</xdr:col>
      <xdr:colOff>95250</xdr:colOff>
      <xdr:row>84</xdr:row>
      <xdr:rowOff>35682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45859</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１月の町村合併の際、類似団体平均を大きく上回り、以降、集中改革プランに基づく定員適正化計画により平成２２年度から平成２６年度末までに１４人削減する目標を３人上回り、１７人削減した。</a:t>
          </a:r>
        </a:p>
        <a:p>
          <a:r>
            <a:rPr kumimoji="1" lang="ja-JP" altLang="en-US" sz="1300">
              <a:latin typeface="ＭＳ Ｐゴシック" panose="020B0600070205080204" pitchFamily="50" charset="-128"/>
              <a:ea typeface="ＭＳ Ｐゴシック" panose="020B0600070205080204" pitchFamily="50" charset="-128"/>
            </a:rPr>
            <a:t>　しかし、依然として類似団体平均を大幅に上回っているが、人口減少や行政ニーズの多様化など変化に対応するため一定以上の職員数確保の必要はあるため、南越前町定員適正化計画に基づき職員数の適正管理を行っていく。</a:t>
          </a: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130145</xdr:rowOff>
    </xdr:from>
    <xdr:to>
      <xdr:col>81</xdr:col>
      <xdr:colOff>44450</xdr:colOff>
      <xdr:row>64</xdr:row>
      <xdr:rowOff>135890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1102945"/>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117505</xdr:rowOff>
    </xdr:from>
    <xdr:to>
      <xdr:col>77</xdr:col>
      <xdr:colOff>44450</xdr:colOff>
      <xdr:row>64</xdr:row>
      <xdr:rowOff>130145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109030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85332</xdr:rowOff>
    </xdr:from>
    <xdr:to>
      <xdr:col>72</xdr:col>
      <xdr:colOff>203200</xdr:colOff>
      <xdr:row>64</xdr:row>
      <xdr:rowOff>117505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105813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140728</xdr:rowOff>
    </xdr:from>
    <xdr:to>
      <xdr:col>68</xdr:col>
      <xdr:colOff>152400</xdr:colOff>
      <xdr:row>64</xdr:row>
      <xdr:rowOff>85332</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942078"/>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85090</xdr:rowOff>
    </xdr:from>
    <xdr:to>
      <xdr:col>81</xdr:col>
      <xdr:colOff>95250</xdr:colOff>
      <xdr:row>65</xdr:row>
      <xdr:rowOff>15240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57167</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79345</xdr:rowOff>
    </xdr:from>
    <xdr:to>
      <xdr:col>77</xdr:col>
      <xdr:colOff>95250</xdr:colOff>
      <xdr:row>65</xdr:row>
      <xdr:rowOff>9495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10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165722</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1138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66705</xdr:rowOff>
    </xdr:from>
    <xdr:to>
      <xdr:col>73</xdr:col>
      <xdr:colOff>44450</xdr:colOff>
      <xdr:row>64</xdr:row>
      <xdr:rowOff>168305</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10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153082</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112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34532</xdr:rowOff>
    </xdr:from>
    <xdr:to>
      <xdr:col>68</xdr:col>
      <xdr:colOff>203200</xdr:colOff>
      <xdr:row>64</xdr:row>
      <xdr:rowOff>136132</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10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120909</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109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89928</xdr:rowOff>
    </xdr:from>
    <xdr:to>
      <xdr:col>64</xdr:col>
      <xdr:colOff>152400</xdr:colOff>
      <xdr:row>64</xdr:row>
      <xdr:rowOff>20078</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8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4855</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97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前後の大規模事業の実施により発行した地方債の償還が一部終了し、また償還年数の長かった公営企業債も徐々に償還が終了してきていることもあり、一時期高い水準だった実質公債費比率は、毎年減少傾向にある。</a:t>
          </a:r>
        </a:p>
        <a:p>
          <a:r>
            <a:rPr kumimoji="1" lang="ja-JP" altLang="en-US" sz="1300">
              <a:latin typeface="ＭＳ Ｐゴシック" panose="020B0600070205080204" pitchFamily="50" charset="-128"/>
              <a:ea typeface="ＭＳ Ｐゴシック" panose="020B0600070205080204" pitchFamily="50" charset="-128"/>
            </a:rPr>
            <a:t>　また、平成２２年度以降は年間地方債発行額を６億円以内としていることも影響し、前年より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ポイント改善している。元利償還額のピークは過ぎたものの、災害復旧・防災・観光・定住対策に伴う大規模事業の取組に伴い、今後、実質公債費率の上昇が見込まれる。</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36</xdr:row>
      <xdr:rowOff>139171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6179800" y="6281208"/>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37</xdr:row>
      <xdr:rowOff>78317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311371"/>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38</xdr:row>
      <xdr:rowOff>128058</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6421967"/>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128058</xdr:rowOff>
    </xdr:from>
    <xdr:to>
      <xdr:col>68</xdr:col>
      <xdr:colOff>152400</xdr:colOff>
      <xdr:row>40</xdr:row>
      <xdr:rowOff>6350</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6643158"/>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58208</xdr:rowOff>
    </xdr:from>
    <xdr:to>
      <xdr:col>81</xdr:col>
      <xdr:colOff>95250</xdr:colOff>
      <xdr:row>36</xdr:row>
      <xdr:rowOff>159808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150935</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1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88371</xdr:rowOff>
    </xdr:from>
    <xdr:to>
      <xdr:col>77</xdr:col>
      <xdr:colOff>95250</xdr:colOff>
      <xdr:row>37</xdr:row>
      <xdr:rowOff>18521</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28698</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平成２２年度から年間地方債発行額の上限を６億円としたことにより地方債残高が減少したため、将来負担比率は無し（マイナス）となっている。</a:t>
          </a:r>
        </a:p>
        <a:p>
          <a:r>
            <a:rPr kumimoji="1" lang="ja-JP" altLang="en-US" sz="1300">
              <a:latin typeface="ＭＳ Ｐゴシック" panose="020B0600070205080204" pitchFamily="50" charset="-128"/>
              <a:ea typeface="ＭＳ Ｐゴシック" panose="020B0600070205080204" pitchFamily="50" charset="-128"/>
            </a:rPr>
            <a:t>　財政調整基金が標準財政規模に比べ比較的大きいことも、将来負担比率がマイナスである要因である。</a:t>
          </a: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9,611
9,537
343.69
11,442,496
10,898,754
396,812
5,152,541
6,315,904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人件費に係る経常収支比率は、町村合併以降、職員数の適正管理を実施しており、類似団体の平均とほぼ同様に推移している。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3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0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近年、類似団体の平均を上回る傾向にある。令和５年度においては新型コロナ関係の物件費は減少したものの、令和４年度は災害の影響により中止となったイベントが開催されたことに伴うイベント開催補助金、南越消防組合負担金、子育て支援金、有害鳥獣駆除にかかる報償費等により前年度並みとなった。　　</a:t>
          </a:r>
        </a:p>
        <a:p>
          <a:r>
            <a:rPr kumimoji="1" lang="ja-JP" altLang="en-US" sz="1300">
              <a:latin typeface="ＭＳ Ｐゴシック" panose="020B0600070205080204" pitchFamily="50" charset="-128"/>
              <a:ea typeface="ＭＳ Ｐゴシック" panose="020B0600070205080204" pitchFamily="50" charset="-128"/>
            </a:rPr>
            <a:t>　物件費削減を進めるために、町内に存在する採算性や機能性の低い類似した施設の今後のあり方について、公共施設総合管理計画をもとに統廃合及び民間委託等適切な施策を具現化していく。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138430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053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138430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8702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98425</xdr:rowOff>
    </xdr:from>
    <xdr:to>
      <xdr:col>69</xdr:col>
      <xdr:colOff>92075</xdr:colOff>
      <xdr:row>16</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41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47625</xdr:rowOff>
    </xdr:from>
    <xdr:to>
      <xdr:col>65</xdr:col>
      <xdr:colOff>53975</xdr:colOff>
      <xdr:row>16</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134002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扶助費に係る経常収支比率は、類似団体の平均とほぼ同様に推移している。</a:t>
          </a:r>
        </a:p>
        <a:p>
          <a:r>
            <a:rPr kumimoji="1" lang="ja-JP" altLang="en-US" sz="1300">
              <a:latin typeface="ＭＳ Ｐゴシック" panose="020B0600070205080204" pitchFamily="50" charset="-128"/>
              <a:ea typeface="ＭＳ Ｐゴシック" panose="020B0600070205080204" pitchFamily="50" charset="-128"/>
            </a:rPr>
            <a:t>　しかし、今後は、子育て対策の増や超高齢社会への対応など、社会保障関係費用の伸びとともに比率も高くなってくると予想される。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671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13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類似団体平均と比べると低い数値となっている</a:t>
          </a:r>
          <a:r>
            <a:rPr kumimoji="1" lang="ja-JP" altLang="en-US" sz="1100">
              <a:solidFill>
                <a:schemeClr val="dk1"/>
              </a:solidFill>
              <a:effectLst/>
              <a:latin typeface="+mn-lt"/>
              <a:ea typeface="+mn-ea"/>
              <a:cs typeface="+mn-cs"/>
            </a:rPr>
            <a:t>が、災害復旧事業の進捗に伴う林道修繕等により０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５ポイントの増となった。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建築年数を重ねた公共施設を多く抱える当町にとっては、今後、維持補修に要する経費が大きくなってくることが予想されるため、公共施設の適正管理や財政負担の軽減や平準化に努める。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56243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030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03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46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56243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例年、類似団体の平均より低い傾向にあり、令和５年度も引き続き、災害復旧事業にかかる企業会計への補助や物価高騰に対する社会福祉施設への支援等により、前年度に比べ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０ポイントの増となった。</a:t>
          </a:r>
        </a:p>
        <a:p>
          <a:r>
            <a:rPr kumimoji="1" lang="ja-JP" altLang="en-US" sz="1300">
              <a:latin typeface="ＭＳ Ｐゴシック" panose="020B0600070205080204" pitchFamily="50" charset="-128"/>
              <a:ea typeface="ＭＳ Ｐゴシック" panose="020B0600070205080204" pitchFamily="50" charset="-128"/>
            </a:rPr>
            <a:t>　目的を達成した事業に対するものや、類似した補助金等、必要性の低い補助金については、見直しを行い、新規政策による補助金等については、費用対効果をしっかり見極め適切な制度実施に努める。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35</xdr:row>
      <xdr:rowOff>107950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134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98425</xdr:rowOff>
    </xdr:from>
    <xdr:to>
      <xdr:col>78</xdr:col>
      <xdr:colOff>69850</xdr:colOff>
      <xdr:row>35</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277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98425</xdr:rowOff>
    </xdr:from>
    <xdr:to>
      <xdr:col>73</xdr:col>
      <xdr:colOff>180975</xdr:colOff>
      <xdr:row>35</xdr:row>
      <xdr:rowOff>31750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277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35</xdr:row>
      <xdr:rowOff>146050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3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73677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47625</xdr:rowOff>
    </xdr:from>
    <xdr:to>
      <xdr:col>74</xdr:col>
      <xdr:colOff>31750</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町村合併前後に大規模建設事業を行い、地方債を多く発行しており、その元利償還額が膨らんだことにより類似団体の平均を大きく上回っていた。年間地方債発行額の上限を設定して財政健全化を目指してきたことで、公債費比率が年々減少したが、今後、災害復旧・防災・観光・定住対策に伴う大規模事業の取組に伴い、増加が見込まれ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117856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297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140715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480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77</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709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17272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71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公債費以外に係る経常収支比率は、昨年より</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ポイント増となり類似団体上回っている。</a:t>
          </a:r>
          <a:endParaRPr lang="ja-JP" altLang="ja-JP" sz="1400">
            <a:effectLst/>
          </a:endParaRPr>
        </a:p>
        <a:p>
          <a:r>
            <a:rPr kumimoji="1" lang="ja-JP" altLang="ja-JP" sz="1100">
              <a:solidFill>
                <a:schemeClr val="dk1"/>
              </a:solidFill>
              <a:effectLst/>
              <a:latin typeface="+mn-lt"/>
              <a:ea typeface="+mn-ea"/>
              <a:cs typeface="+mn-cs"/>
            </a:rPr>
            <a:t>　主に災害復旧、物件費、維持補修および町内に存在する採算性や機能性の低い施設の維持管理に費用が掛かっているためである。</a:t>
          </a:r>
          <a:endParaRPr lang="ja-JP" altLang="ja-JP" sz="1400">
            <a:effectLst/>
          </a:endParaRPr>
        </a:p>
        <a:p>
          <a:r>
            <a:rPr kumimoji="1" lang="ja-JP" altLang="ja-JP" sz="1100">
              <a:solidFill>
                <a:schemeClr val="dk1"/>
              </a:solidFill>
              <a:effectLst/>
              <a:latin typeface="+mn-lt"/>
              <a:ea typeface="+mn-ea"/>
              <a:cs typeface="+mn-cs"/>
            </a:rPr>
            <a:t>　公共施設総合管理計画をもとに統廃合及び民間委託等適切な施策による経費削減を目指していく。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77</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669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43485"/>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113285</xdr:rowOff>
    </xdr:from>
    <xdr:to>
      <xdr:col>73</xdr:col>
      <xdr:colOff>180975</xdr:colOff>
      <xdr:row>77</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434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77</xdr:row>
      <xdr:rowOff>1270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52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39450</xdr:rowOff>
    </xdr:from>
    <xdr:to>
      <xdr:col>29</xdr:col>
      <xdr:colOff>127000</xdr:colOff>
      <xdr:row>16</xdr:row>
      <xdr:rowOff>87417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30275"/>
          <a:ext cx="647700" cy="47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87417</xdr:rowOff>
    </xdr:from>
    <xdr:to>
      <xdr:col>26</xdr:col>
      <xdr:colOff>50800</xdr:colOff>
      <xdr:row>16</xdr:row>
      <xdr:rowOff>110669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78242"/>
          <a:ext cx="698500" cy="23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110669</xdr:rowOff>
    </xdr:from>
    <xdr:to>
      <xdr:col>22</xdr:col>
      <xdr:colOff>114300</xdr:colOff>
      <xdr:row>16</xdr:row>
      <xdr:rowOff>123491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01494"/>
          <a:ext cx="698500" cy="1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123491</xdr:rowOff>
    </xdr:from>
    <xdr:to>
      <xdr:col>18</xdr:col>
      <xdr:colOff>177800</xdr:colOff>
      <xdr:row>16</xdr:row>
      <xdr:rowOff>157558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14316"/>
          <a:ext cx="698500" cy="34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160100</xdr:rowOff>
    </xdr:from>
    <xdr:to>
      <xdr:col>29</xdr:col>
      <xdr:colOff>177800</xdr:colOff>
      <xdr:row>16</xdr:row>
      <xdr:rowOff>90250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9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5177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36617</xdr:rowOff>
    </xdr:from>
    <xdr:to>
      <xdr:col>26</xdr:col>
      <xdr:colOff>101600</xdr:colOff>
      <xdr:row>16</xdr:row>
      <xdr:rowOff>138217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27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148394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96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59869</xdr:rowOff>
    </xdr:from>
    <xdr:to>
      <xdr:col>22</xdr:col>
      <xdr:colOff>165100</xdr:colOff>
      <xdr:row>16</xdr:row>
      <xdr:rowOff>161469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50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72691</xdr:rowOff>
    </xdr:from>
    <xdr:to>
      <xdr:col>19</xdr:col>
      <xdr:colOff>38100</xdr:colOff>
      <xdr:row>17</xdr:row>
      <xdr:rowOff>2841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63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3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106758</xdr:rowOff>
    </xdr:from>
    <xdr:to>
      <xdr:col>15</xdr:col>
      <xdr:colOff>101600</xdr:colOff>
      <xdr:row>17</xdr:row>
      <xdr:rowOff>36908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9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47085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81349</xdr:rowOff>
    </xdr:from>
    <xdr:to>
      <xdr:col>29</xdr:col>
      <xdr:colOff>127000</xdr:colOff>
      <xdr:row>37</xdr:row>
      <xdr:rowOff>147254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206049"/>
          <a:ext cx="647700" cy="6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81349</xdr:rowOff>
    </xdr:from>
    <xdr:to>
      <xdr:col>26</xdr:col>
      <xdr:colOff>50800</xdr:colOff>
      <xdr:row>37</xdr:row>
      <xdr:rowOff>212930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06049"/>
          <a:ext cx="698500" cy="131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89967</xdr:rowOff>
    </xdr:from>
    <xdr:to>
      <xdr:col>22</xdr:col>
      <xdr:colOff>114300</xdr:colOff>
      <xdr:row>37</xdr:row>
      <xdr:rowOff>212930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14667"/>
          <a:ext cx="698500" cy="122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5819</xdr:rowOff>
    </xdr:from>
    <xdr:to>
      <xdr:col>18</xdr:col>
      <xdr:colOff>177800</xdr:colOff>
      <xdr:row>37</xdr:row>
      <xdr:rowOff>89967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59069"/>
          <a:ext cx="698500" cy="255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96454</xdr:rowOff>
    </xdr:from>
    <xdr:to>
      <xdr:col>29</xdr:col>
      <xdr:colOff>177800</xdr:colOff>
      <xdr:row>37</xdr:row>
      <xdr:rowOff>198054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21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5031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2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30549</xdr:rowOff>
    </xdr:from>
    <xdr:to>
      <xdr:col>26</xdr:col>
      <xdr:colOff>101600</xdr:colOff>
      <xdr:row>37</xdr:row>
      <xdr:rowOff>132149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5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116926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4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162130</xdr:rowOff>
    </xdr:from>
    <xdr:to>
      <xdr:col>22</xdr:col>
      <xdr:colOff>165100</xdr:colOff>
      <xdr:row>37</xdr:row>
      <xdr:rowOff>263730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86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248507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7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39167</xdr:rowOff>
    </xdr:from>
    <xdr:to>
      <xdr:col>19</xdr:col>
      <xdr:colOff>38100</xdr:colOff>
      <xdr:row>37</xdr:row>
      <xdr:rowOff>140767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6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125544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5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297919</xdr:rowOff>
    </xdr:from>
    <xdr:to>
      <xdr:col>15</xdr:col>
      <xdr:colOff>101600</xdr:colOff>
      <xdr:row>36</xdr:row>
      <xdr:rowOff>56619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0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41396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9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9,611
9,537
343.69
11,442,496
10,898,754
396,812
5,152,541
6,315,904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157455</xdr:rowOff>
    </xdr:from>
    <xdr:to>
      <xdr:col>24</xdr:col>
      <xdr:colOff>63500</xdr:colOff>
      <xdr:row>33</xdr:row>
      <xdr:rowOff>30518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43855"/>
          <a:ext cx="838200" cy="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30518</xdr:rowOff>
    </xdr:from>
    <xdr:to>
      <xdr:col>19</xdr:col>
      <xdr:colOff>177800</xdr:colOff>
      <xdr:row>33</xdr:row>
      <xdr:rowOff>72352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88368"/>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72352</xdr:rowOff>
    </xdr:from>
    <xdr:to>
      <xdr:col>15</xdr:col>
      <xdr:colOff>50800</xdr:colOff>
      <xdr:row>33</xdr:row>
      <xdr:rowOff>150940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0202"/>
          <a:ext cx="889000" cy="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150940</xdr:rowOff>
    </xdr:from>
    <xdr:to>
      <xdr:col>10</xdr:col>
      <xdr:colOff>114300</xdr:colOff>
      <xdr:row>34</xdr:row>
      <xdr:rowOff>16307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08790"/>
          <a:ext cx="889000" cy="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106655</xdr:rowOff>
    </xdr:from>
    <xdr:to>
      <xdr:col>24</xdr:col>
      <xdr:colOff>114300</xdr:colOff>
      <xdr:row>33</xdr:row>
      <xdr:rowOff>36805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129532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4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151168</xdr:rowOff>
    </xdr:from>
    <xdr:to>
      <xdr:col>20</xdr:col>
      <xdr:colOff>38100</xdr:colOff>
      <xdr:row>33</xdr:row>
      <xdr:rowOff>81318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97845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1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21552</xdr:rowOff>
    </xdr:from>
    <xdr:to>
      <xdr:col>15</xdr:col>
      <xdr:colOff>101600</xdr:colOff>
      <xdr:row>33</xdr:row>
      <xdr:rowOff>123152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139679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5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100140</xdr:rowOff>
    </xdr:from>
    <xdr:to>
      <xdr:col>10</xdr:col>
      <xdr:colOff>165100</xdr:colOff>
      <xdr:row>34</xdr:row>
      <xdr:rowOff>30290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46817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3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136957</xdr:rowOff>
    </xdr:from>
    <xdr:to>
      <xdr:col>6</xdr:col>
      <xdr:colOff>38100</xdr:colOff>
      <xdr:row>34</xdr:row>
      <xdr:rowOff>67107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83634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7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154753</xdr:rowOff>
    </xdr:from>
    <xdr:to>
      <xdr:col>24</xdr:col>
      <xdr:colOff>63500</xdr:colOff>
      <xdr:row>55</xdr:row>
      <xdr:rowOff>64868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13053"/>
          <a:ext cx="838200" cy="8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154753</xdr:rowOff>
    </xdr:from>
    <xdr:to>
      <xdr:col>19</xdr:col>
      <xdr:colOff>177800</xdr:colOff>
      <xdr:row>55</xdr:row>
      <xdr:rowOff>170157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13053"/>
          <a:ext cx="889000" cy="18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170157</xdr:rowOff>
    </xdr:from>
    <xdr:to>
      <xdr:col>15</xdr:col>
      <xdr:colOff>50800</xdr:colOff>
      <xdr:row>56</xdr:row>
      <xdr:rowOff>3523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599907"/>
          <a:ext cx="8890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3523</xdr:rowOff>
    </xdr:from>
    <xdr:to>
      <xdr:col>10</xdr:col>
      <xdr:colOff>114300</xdr:colOff>
      <xdr:row>56</xdr:row>
      <xdr:rowOff>114877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04723"/>
          <a:ext cx="889000" cy="1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14068</xdr:rowOff>
    </xdr:from>
    <xdr:to>
      <xdr:col>24</xdr:col>
      <xdr:colOff>114300</xdr:colOff>
      <xdr:row>55</xdr:row>
      <xdr:rowOff>115668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36945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9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103953</xdr:rowOff>
    </xdr:from>
    <xdr:to>
      <xdr:col>20</xdr:col>
      <xdr:colOff>38100</xdr:colOff>
      <xdr:row>55</xdr:row>
      <xdr:rowOff>34103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50630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3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119357</xdr:rowOff>
    </xdr:from>
    <xdr:to>
      <xdr:col>15</xdr:col>
      <xdr:colOff>101600</xdr:colOff>
      <xdr:row>56</xdr:row>
      <xdr:rowOff>49507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66034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2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124173</xdr:rowOff>
    </xdr:from>
    <xdr:to>
      <xdr:col>10</xdr:col>
      <xdr:colOff>165100</xdr:colOff>
      <xdr:row>56</xdr:row>
      <xdr:rowOff>54323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70850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2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64077</xdr:rowOff>
    </xdr:from>
    <xdr:to>
      <xdr:col>6</xdr:col>
      <xdr:colOff>38100</xdr:colOff>
      <xdr:row>56</xdr:row>
      <xdr:rowOff>165677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10754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4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59613</xdr:rowOff>
    </xdr:from>
    <xdr:to>
      <xdr:col>24</xdr:col>
      <xdr:colOff>63500</xdr:colOff>
      <xdr:row>73</xdr:row>
      <xdr:rowOff>32791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061113"/>
          <a:ext cx="838200" cy="4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32791</xdr:rowOff>
    </xdr:from>
    <xdr:to>
      <xdr:col>19</xdr:col>
      <xdr:colOff>177800</xdr:colOff>
      <xdr:row>73</xdr:row>
      <xdr:rowOff>48108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548641"/>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83366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8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48108</xdr:rowOff>
    </xdr:from>
    <xdr:to>
      <xdr:col>15</xdr:col>
      <xdr:colOff>50800</xdr:colOff>
      <xdr:row>74</xdr:row>
      <xdr:rowOff>142177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563958"/>
          <a:ext cx="889000" cy="26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54791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142177</xdr:rowOff>
    </xdr:from>
    <xdr:to>
      <xdr:col>10</xdr:col>
      <xdr:colOff>114300</xdr:colOff>
      <xdr:row>76</xdr:row>
      <xdr:rowOff>121145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829477"/>
          <a:ext cx="889000" cy="32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8813</xdr:rowOff>
    </xdr:from>
    <xdr:to>
      <xdr:col>24</xdr:col>
      <xdr:colOff>114300</xdr:colOff>
      <xdr:row>70</xdr:row>
      <xdr:rowOff>110413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0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133290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19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153441</xdr:rowOff>
    </xdr:from>
    <xdr:to>
      <xdr:col>20</xdr:col>
      <xdr:colOff>38100</xdr:colOff>
      <xdr:row>73</xdr:row>
      <xdr:rowOff>83591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4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100118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2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168758</xdr:rowOff>
    </xdr:from>
    <xdr:to>
      <xdr:col>15</xdr:col>
      <xdr:colOff>101600</xdr:colOff>
      <xdr:row>73</xdr:row>
      <xdr:rowOff>98908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5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115435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28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91377</xdr:rowOff>
    </xdr:from>
    <xdr:to>
      <xdr:col>10</xdr:col>
      <xdr:colOff>165100</xdr:colOff>
      <xdr:row>75</xdr:row>
      <xdr:rowOff>21527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7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38054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70345</xdr:rowOff>
    </xdr:from>
    <xdr:to>
      <xdr:col>6</xdr:col>
      <xdr:colOff>38100</xdr:colOff>
      <xdr:row>77</xdr:row>
      <xdr:rowOff>495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17022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69193</xdr:rowOff>
    </xdr:from>
    <xdr:to>
      <xdr:col>24</xdr:col>
      <xdr:colOff>63500</xdr:colOff>
      <xdr:row>95</xdr:row>
      <xdr:rowOff>109345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56943"/>
          <a:ext cx="838200" cy="4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100544</xdr:rowOff>
    </xdr:from>
    <xdr:to>
      <xdr:col>19</xdr:col>
      <xdr:colOff>177800</xdr:colOff>
      <xdr:row>95</xdr:row>
      <xdr:rowOff>109345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16844"/>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100544</xdr:rowOff>
    </xdr:from>
    <xdr:to>
      <xdr:col>15</xdr:col>
      <xdr:colOff>50800</xdr:colOff>
      <xdr:row>96</xdr:row>
      <xdr:rowOff>41647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16844"/>
          <a:ext cx="889000" cy="28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41647</xdr:rowOff>
    </xdr:from>
    <xdr:to>
      <xdr:col>10</xdr:col>
      <xdr:colOff>114300</xdr:colOff>
      <xdr:row>96</xdr:row>
      <xdr:rowOff>113412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00847"/>
          <a:ext cx="889000" cy="7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18393</xdr:rowOff>
    </xdr:from>
    <xdr:to>
      <xdr:col>24</xdr:col>
      <xdr:colOff>114300</xdr:colOff>
      <xdr:row>95</xdr:row>
      <xdr:rowOff>119993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41270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58545</xdr:rowOff>
    </xdr:from>
    <xdr:to>
      <xdr:col>20</xdr:col>
      <xdr:colOff>38100</xdr:colOff>
      <xdr:row>95</xdr:row>
      <xdr:rowOff>160145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5222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49744</xdr:rowOff>
    </xdr:from>
    <xdr:to>
      <xdr:col>15</xdr:col>
      <xdr:colOff>101600</xdr:colOff>
      <xdr:row>94</xdr:row>
      <xdr:rowOff>151344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167871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9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162297</xdr:rowOff>
    </xdr:from>
    <xdr:to>
      <xdr:col>10</xdr:col>
      <xdr:colOff>165100</xdr:colOff>
      <xdr:row>96</xdr:row>
      <xdr:rowOff>92447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108974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2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62612</xdr:rowOff>
    </xdr:from>
    <xdr:to>
      <xdr:col>6</xdr:col>
      <xdr:colOff>38100</xdr:colOff>
      <xdr:row>96</xdr:row>
      <xdr:rowOff>164212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9289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31290</xdr:rowOff>
    </xdr:from>
    <xdr:to>
      <xdr:col>55</xdr:col>
      <xdr:colOff>0</xdr:colOff>
      <xdr:row>36</xdr:row>
      <xdr:rowOff>61831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03490"/>
          <a:ext cx="8382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8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61831</xdr:rowOff>
    </xdr:from>
    <xdr:to>
      <xdr:col>50</xdr:col>
      <xdr:colOff>114300</xdr:colOff>
      <xdr:row>36</xdr:row>
      <xdr:rowOff>130381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34031"/>
          <a:ext cx="889000" cy="6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113586</xdr:rowOff>
    </xdr:from>
    <xdr:to>
      <xdr:col>45</xdr:col>
      <xdr:colOff>177800</xdr:colOff>
      <xdr:row>36</xdr:row>
      <xdr:rowOff>130381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42886"/>
          <a:ext cx="889000" cy="35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113586</xdr:rowOff>
    </xdr:from>
    <xdr:to>
      <xdr:col>41</xdr:col>
      <xdr:colOff>50800</xdr:colOff>
      <xdr:row>36</xdr:row>
      <xdr:rowOff>168481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42886"/>
          <a:ext cx="889000" cy="3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72257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151940</xdr:rowOff>
    </xdr:from>
    <xdr:to>
      <xdr:col>55</xdr:col>
      <xdr:colOff>50800</xdr:colOff>
      <xdr:row>36</xdr:row>
      <xdr:rowOff>82090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5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3367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0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11031</xdr:rowOff>
    </xdr:from>
    <xdr:to>
      <xdr:col>50</xdr:col>
      <xdr:colOff>165100</xdr:colOff>
      <xdr:row>36</xdr:row>
      <xdr:rowOff>112631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129158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5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79581</xdr:rowOff>
    </xdr:from>
    <xdr:to>
      <xdr:col>46</xdr:col>
      <xdr:colOff>38100</xdr:colOff>
      <xdr:row>37</xdr:row>
      <xdr:rowOff>9731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26258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2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62786</xdr:rowOff>
    </xdr:from>
    <xdr:to>
      <xdr:col>41</xdr:col>
      <xdr:colOff>101600</xdr:colOff>
      <xdr:row>34</xdr:row>
      <xdr:rowOff>164386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155513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8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117681</xdr:rowOff>
    </xdr:from>
    <xdr:to>
      <xdr:col>36</xdr:col>
      <xdr:colOff>165100</xdr:colOff>
      <xdr:row>37</xdr:row>
      <xdr:rowOff>47831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64358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41897</xdr:rowOff>
    </xdr:from>
    <xdr:to>
      <xdr:col>55</xdr:col>
      <xdr:colOff>0</xdr:colOff>
      <xdr:row>55</xdr:row>
      <xdr:rowOff>170557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71647"/>
          <a:ext cx="838200" cy="12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73620</xdr:rowOff>
    </xdr:from>
    <xdr:to>
      <xdr:col>50</xdr:col>
      <xdr:colOff>114300</xdr:colOff>
      <xdr:row>55</xdr:row>
      <xdr:rowOff>170557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160470"/>
          <a:ext cx="889000" cy="43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73620</xdr:rowOff>
    </xdr:from>
    <xdr:to>
      <xdr:col>45</xdr:col>
      <xdr:colOff>177800</xdr:colOff>
      <xdr:row>54</xdr:row>
      <xdr:rowOff>23430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160470"/>
          <a:ext cx="889000" cy="1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23430</xdr:rowOff>
    </xdr:from>
    <xdr:to>
      <xdr:col>41</xdr:col>
      <xdr:colOff>50800</xdr:colOff>
      <xdr:row>56</xdr:row>
      <xdr:rowOff>4114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281730"/>
          <a:ext cx="889000" cy="3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162547</xdr:rowOff>
    </xdr:from>
    <xdr:to>
      <xdr:col>55</xdr:col>
      <xdr:colOff>50800</xdr:colOff>
      <xdr:row>55</xdr:row>
      <xdr:rowOff>92697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13974</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7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119757</xdr:rowOff>
    </xdr:from>
    <xdr:to>
      <xdr:col>50</xdr:col>
      <xdr:colOff>165100</xdr:colOff>
      <xdr:row>56</xdr:row>
      <xdr:rowOff>49907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4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66434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32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22820</xdr:rowOff>
    </xdr:from>
    <xdr:to>
      <xdr:col>46</xdr:col>
      <xdr:colOff>38100</xdr:colOff>
      <xdr:row>53</xdr:row>
      <xdr:rowOff>124420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1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140947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88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144080</xdr:rowOff>
    </xdr:from>
    <xdr:to>
      <xdr:col>41</xdr:col>
      <xdr:colOff>101600</xdr:colOff>
      <xdr:row>54</xdr:row>
      <xdr:rowOff>74230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2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90757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00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124764</xdr:rowOff>
    </xdr:from>
    <xdr:to>
      <xdr:col>36</xdr:col>
      <xdr:colOff>165100</xdr:colOff>
      <xdr:row>56</xdr:row>
      <xdr:rowOff>54914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5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71441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32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136294</xdr:rowOff>
    </xdr:from>
    <xdr:to>
      <xdr:col>55</xdr:col>
      <xdr:colOff>0</xdr:colOff>
      <xdr:row>76</xdr:row>
      <xdr:rowOff>87985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995044"/>
          <a:ext cx="838200" cy="12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74120</xdr:rowOff>
    </xdr:from>
    <xdr:to>
      <xdr:col>50</xdr:col>
      <xdr:colOff>114300</xdr:colOff>
      <xdr:row>76</xdr:row>
      <xdr:rowOff>87985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2589970"/>
          <a:ext cx="889000" cy="52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66070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74120</xdr:rowOff>
    </xdr:from>
    <xdr:to>
      <xdr:col>45</xdr:col>
      <xdr:colOff>177800</xdr:colOff>
      <xdr:row>73</xdr:row>
      <xdr:rowOff>85407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589970"/>
          <a:ext cx="889000" cy="1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85407</xdr:rowOff>
    </xdr:from>
    <xdr:to>
      <xdr:col>41</xdr:col>
      <xdr:colOff>50800</xdr:colOff>
      <xdr:row>76</xdr:row>
      <xdr:rowOff>19086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601257"/>
          <a:ext cx="889000" cy="44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85494</xdr:rowOff>
    </xdr:from>
    <xdr:to>
      <xdr:col>55</xdr:col>
      <xdr:colOff>50800</xdr:colOff>
      <xdr:row>76</xdr:row>
      <xdr:rowOff>15644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94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108371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79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37185</xdr:rowOff>
    </xdr:from>
    <xdr:to>
      <xdr:col>50</xdr:col>
      <xdr:colOff>165100</xdr:colOff>
      <xdr:row>76</xdr:row>
      <xdr:rowOff>138785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0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155312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8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23320</xdr:rowOff>
    </xdr:from>
    <xdr:to>
      <xdr:col>46</xdr:col>
      <xdr:colOff>38100</xdr:colOff>
      <xdr:row>73</xdr:row>
      <xdr:rowOff>124920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53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141447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3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34607</xdr:rowOff>
    </xdr:from>
    <xdr:to>
      <xdr:col>41</xdr:col>
      <xdr:colOff>101600</xdr:colOff>
      <xdr:row>73</xdr:row>
      <xdr:rowOff>136207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5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152734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32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139735</xdr:rowOff>
    </xdr:from>
    <xdr:to>
      <xdr:col>36</xdr:col>
      <xdr:colOff>165100</xdr:colOff>
      <xdr:row>76</xdr:row>
      <xdr:rowOff>69884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984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86412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77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101653</xdr:rowOff>
    </xdr:from>
    <xdr:to>
      <xdr:col>55</xdr:col>
      <xdr:colOff>0</xdr:colOff>
      <xdr:row>96</xdr:row>
      <xdr:rowOff>7196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89403"/>
          <a:ext cx="838200" cy="7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7196</xdr:rowOff>
    </xdr:from>
    <xdr:to>
      <xdr:col>50</xdr:col>
      <xdr:colOff>114300</xdr:colOff>
      <xdr:row>96</xdr:row>
      <xdr:rowOff>38057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6639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160601</xdr:rowOff>
    </xdr:from>
    <xdr:to>
      <xdr:col>45</xdr:col>
      <xdr:colOff>177800</xdr:colOff>
      <xdr:row>96</xdr:row>
      <xdr:rowOff>38057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48351"/>
          <a:ext cx="889000" cy="4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160601</xdr:rowOff>
    </xdr:from>
    <xdr:to>
      <xdr:col>41</xdr:col>
      <xdr:colOff>50800</xdr:colOff>
      <xdr:row>96</xdr:row>
      <xdr:rowOff>75425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48351"/>
          <a:ext cx="889000" cy="8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50853</xdr:rowOff>
    </xdr:from>
    <xdr:to>
      <xdr:col>55</xdr:col>
      <xdr:colOff>50800</xdr:colOff>
      <xdr:row>95</xdr:row>
      <xdr:rowOff>152453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73730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9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127846</xdr:rowOff>
    </xdr:from>
    <xdr:to>
      <xdr:col>50</xdr:col>
      <xdr:colOff>165100</xdr:colOff>
      <xdr:row>96</xdr:row>
      <xdr:rowOff>57996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1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74523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9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158707</xdr:rowOff>
    </xdr:from>
    <xdr:to>
      <xdr:col>46</xdr:col>
      <xdr:colOff>38100</xdr:colOff>
      <xdr:row>96</xdr:row>
      <xdr:rowOff>88857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4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105384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109801</xdr:rowOff>
    </xdr:from>
    <xdr:to>
      <xdr:col>41</xdr:col>
      <xdr:colOff>101600</xdr:colOff>
      <xdr:row>96</xdr:row>
      <xdr:rowOff>39951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56478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7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24625</xdr:rowOff>
    </xdr:from>
    <xdr:to>
      <xdr:col>36</xdr:col>
      <xdr:colOff>165100</xdr:colOff>
      <xdr:row>96</xdr:row>
      <xdr:rowOff>126225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142752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156109</xdr:rowOff>
    </xdr:from>
    <xdr:to>
      <xdr:col>85</xdr:col>
      <xdr:colOff>127000</xdr:colOff>
      <xdr:row>36</xdr:row>
      <xdr:rowOff>104592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985409"/>
          <a:ext cx="838200" cy="29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35493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50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104592</xdr:rowOff>
    </xdr:from>
    <xdr:to>
      <xdr:col>81</xdr:col>
      <xdr:colOff>50800</xdr:colOff>
      <xdr:row>38</xdr:row>
      <xdr:rowOff>131494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276792"/>
          <a:ext cx="889000" cy="36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136327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131494</xdr:rowOff>
    </xdr:from>
    <xdr:to>
      <xdr:col>76</xdr:col>
      <xdr:colOff>114300</xdr:colOff>
      <xdr:row>38</xdr:row>
      <xdr:rowOff>139064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6594"/>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132262</xdr:rowOff>
    </xdr:from>
    <xdr:to>
      <xdr:col>71</xdr:col>
      <xdr:colOff>177800</xdr:colOff>
      <xdr:row>38</xdr:row>
      <xdr:rowOff>139064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47362"/>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105309</xdr:rowOff>
    </xdr:from>
    <xdr:to>
      <xdr:col>85</xdr:col>
      <xdr:colOff>177800</xdr:colOff>
      <xdr:row>35</xdr:row>
      <xdr:rowOff>35459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93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128186</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78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53792</xdr:rowOff>
    </xdr:from>
    <xdr:to>
      <xdr:col>81</xdr:col>
      <xdr:colOff>101600</xdr:colOff>
      <xdr:row>36</xdr:row>
      <xdr:rowOff>155392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2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00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80694</xdr:rowOff>
    </xdr:from>
    <xdr:to>
      <xdr:col>76</xdr:col>
      <xdr:colOff>165100</xdr:colOff>
      <xdr:row>39</xdr:row>
      <xdr:rowOff>10844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1971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88264</xdr:rowOff>
    </xdr:from>
    <xdr:to>
      <xdr:col>72</xdr:col>
      <xdr:colOff>38100</xdr:colOff>
      <xdr:row>39</xdr:row>
      <xdr:rowOff>18414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9541</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696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81462</xdr:rowOff>
    </xdr:from>
    <xdr:to>
      <xdr:col>67</xdr:col>
      <xdr:colOff>101600</xdr:colOff>
      <xdr:row>39</xdr:row>
      <xdr:rowOff>11612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2739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5077</xdr:rowOff>
    </xdr:from>
    <xdr:to>
      <xdr:col>85</xdr:col>
      <xdr:colOff>127000</xdr:colOff>
      <xdr:row>77</xdr:row>
      <xdr:rowOff>7812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06727"/>
          <a:ext cx="8382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169802</xdr:rowOff>
    </xdr:from>
    <xdr:to>
      <xdr:col>81</xdr:col>
      <xdr:colOff>50800</xdr:colOff>
      <xdr:row>77</xdr:row>
      <xdr:rowOff>7812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00002"/>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149059</xdr:rowOff>
    </xdr:from>
    <xdr:to>
      <xdr:col>76</xdr:col>
      <xdr:colOff>114300</xdr:colOff>
      <xdr:row>76</xdr:row>
      <xdr:rowOff>169802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179259"/>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101871</xdr:rowOff>
    </xdr:from>
    <xdr:to>
      <xdr:col>71</xdr:col>
      <xdr:colOff>177800</xdr:colOff>
      <xdr:row>76</xdr:row>
      <xdr:rowOff>149059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132071"/>
          <a:ext cx="889000" cy="4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125727</xdr:rowOff>
    </xdr:from>
    <xdr:to>
      <xdr:col>85</xdr:col>
      <xdr:colOff>177800</xdr:colOff>
      <xdr:row>77</xdr:row>
      <xdr:rowOff>55877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104154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3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128462</xdr:rowOff>
    </xdr:from>
    <xdr:to>
      <xdr:col>81</xdr:col>
      <xdr:colOff>101600</xdr:colOff>
      <xdr:row>77</xdr:row>
      <xdr:rowOff>58612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75138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119002</xdr:rowOff>
    </xdr:from>
    <xdr:to>
      <xdr:col>76</xdr:col>
      <xdr:colOff>165100</xdr:colOff>
      <xdr:row>77</xdr:row>
      <xdr:rowOff>49152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4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65679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92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98259</xdr:rowOff>
    </xdr:from>
    <xdr:to>
      <xdr:col>72</xdr:col>
      <xdr:colOff>38100</xdr:colOff>
      <xdr:row>77</xdr:row>
      <xdr:rowOff>28409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44936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0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51071</xdr:rowOff>
    </xdr:from>
    <xdr:to>
      <xdr:col>67</xdr:col>
      <xdr:colOff>101600</xdr:colOff>
      <xdr:row>76</xdr:row>
      <xdr:rowOff>152671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8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169198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85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39870</xdr:rowOff>
    </xdr:from>
    <xdr:to>
      <xdr:col>85</xdr:col>
      <xdr:colOff>127000</xdr:colOff>
      <xdr:row>97</xdr:row>
      <xdr:rowOff>51388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70520"/>
          <a:ext cx="838200" cy="1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51388</xdr:rowOff>
    </xdr:from>
    <xdr:to>
      <xdr:col>81</xdr:col>
      <xdr:colOff>50800</xdr:colOff>
      <xdr:row>97</xdr:row>
      <xdr:rowOff>117010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682038"/>
          <a:ext cx="889000" cy="6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117010</xdr:rowOff>
    </xdr:from>
    <xdr:to>
      <xdr:col>76</xdr:col>
      <xdr:colOff>114300</xdr:colOff>
      <xdr:row>98</xdr:row>
      <xdr:rowOff>111737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47660"/>
          <a:ext cx="889000" cy="16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77101</xdr:rowOff>
    </xdr:from>
    <xdr:to>
      <xdr:col>71</xdr:col>
      <xdr:colOff>177800</xdr:colOff>
      <xdr:row>98</xdr:row>
      <xdr:rowOff>111737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79201"/>
          <a:ext cx="889000" cy="3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160520</xdr:rowOff>
    </xdr:from>
    <xdr:to>
      <xdr:col>85</xdr:col>
      <xdr:colOff>177800</xdr:colOff>
      <xdr:row>97</xdr:row>
      <xdr:rowOff>90670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1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11947</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47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588</xdr:rowOff>
    </xdr:from>
    <xdr:to>
      <xdr:col>81</xdr:col>
      <xdr:colOff>101600</xdr:colOff>
      <xdr:row>97</xdr:row>
      <xdr:rowOff>102188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118715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0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66210</xdr:rowOff>
    </xdr:from>
    <xdr:to>
      <xdr:col>76</xdr:col>
      <xdr:colOff>165100</xdr:colOff>
      <xdr:row>97</xdr:row>
      <xdr:rowOff>167810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158937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60937</xdr:rowOff>
    </xdr:from>
    <xdr:to>
      <xdr:col>72</xdr:col>
      <xdr:colOff>38100</xdr:colOff>
      <xdr:row>98</xdr:row>
      <xdr:rowOff>162537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153664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5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119028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100343</xdr:rowOff>
    </xdr:from>
    <xdr:to>
      <xdr:col>116</xdr:col>
      <xdr:colOff>63500</xdr:colOff>
      <xdr:row>39</xdr:row>
      <xdr:rowOff>32258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15443"/>
          <a:ext cx="838200" cy="10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32258</xdr:rowOff>
    </xdr:from>
    <xdr:to>
      <xdr:col>111</xdr:col>
      <xdr:colOff>177800</xdr:colOff>
      <xdr:row>39</xdr:row>
      <xdr:rowOff>43917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718808"/>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43917</xdr:rowOff>
    </xdr:from>
    <xdr:to>
      <xdr:col>107</xdr:col>
      <xdr:colOff>50800</xdr:colOff>
      <xdr:row>39</xdr:row>
      <xdr:rowOff>44107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3046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8103</xdr:rowOff>
    </xdr:from>
    <xdr:to>
      <xdr:col>102</xdr:col>
      <xdr:colOff>114300</xdr:colOff>
      <xdr:row>39</xdr:row>
      <xdr:rowOff>44107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94653"/>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49543</xdr:rowOff>
    </xdr:from>
    <xdr:to>
      <xdr:col>116</xdr:col>
      <xdr:colOff>114300</xdr:colOff>
      <xdr:row>38</xdr:row>
      <xdr:rowOff>151143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135920</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7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152908</xdr:rowOff>
    </xdr:from>
    <xdr:to>
      <xdr:col>112</xdr:col>
      <xdr:colOff>38100</xdr:colOff>
      <xdr:row>39</xdr:row>
      <xdr:rowOff>83058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74185</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760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164567</xdr:rowOff>
    </xdr:from>
    <xdr:to>
      <xdr:col>107</xdr:col>
      <xdr:colOff>101600</xdr:colOff>
      <xdr:row>39</xdr:row>
      <xdr:rowOff>94717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85844</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77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164757</xdr:rowOff>
    </xdr:from>
    <xdr:to>
      <xdr:col>102</xdr:col>
      <xdr:colOff>165100</xdr:colOff>
      <xdr:row>39</xdr:row>
      <xdr:rowOff>94907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86034</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128753</xdr:rowOff>
    </xdr:from>
    <xdr:to>
      <xdr:col>98</xdr:col>
      <xdr:colOff>38100</xdr:colOff>
      <xdr:row>39</xdr:row>
      <xdr:rowOff>58903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50030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736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134410</xdr:rowOff>
    </xdr:from>
    <xdr:to>
      <xdr:col>116</xdr:col>
      <xdr:colOff>63500</xdr:colOff>
      <xdr:row>58</xdr:row>
      <xdr:rowOff>137382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7851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131045</xdr:rowOff>
    </xdr:from>
    <xdr:to>
      <xdr:col>111</xdr:col>
      <xdr:colOff>177800</xdr:colOff>
      <xdr:row>58</xdr:row>
      <xdr:rowOff>137382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75145"/>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131045</xdr:rowOff>
    </xdr:from>
    <xdr:to>
      <xdr:col>107</xdr:col>
      <xdr:colOff>50800</xdr:colOff>
      <xdr:row>58</xdr:row>
      <xdr:rowOff>133430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75145"/>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152175</xdr:rowOff>
    </xdr:from>
    <xdr:to>
      <xdr:col>102</xdr:col>
      <xdr:colOff>114300</xdr:colOff>
      <xdr:row>58</xdr:row>
      <xdr:rowOff>133430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24825"/>
          <a:ext cx="8890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155763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83610</xdr:rowOff>
    </xdr:from>
    <xdr:to>
      <xdr:col>116</xdr:col>
      <xdr:colOff>114300</xdr:colOff>
      <xdr:row>59</xdr:row>
      <xdr:rowOff>13760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62037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86582</xdr:rowOff>
    </xdr:from>
    <xdr:to>
      <xdr:col>112</xdr:col>
      <xdr:colOff>38100</xdr:colOff>
      <xdr:row>59</xdr:row>
      <xdr:rowOff>16732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7859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2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80245</xdr:rowOff>
    </xdr:from>
    <xdr:to>
      <xdr:col>107</xdr:col>
      <xdr:colOff>101600</xdr:colOff>
      <xdr:row>59</xdr:row>
      <xdr:rowOff>10395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1522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1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82630</xdr:rowOff>
    </xdr:from>
    <xdr:to>
      <xdr:col>102</xdr:col>
      <xdr:colOff>165100</xdr:colOff>
      <xdr:row>59</xdr:row>
      <xdr:rowOff>12780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3907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1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101375</xdr:rowOff>
    </xdr:from>
    <xdr:to>
      <xdr:col>98</xdr:col>
      <xdr:colOff>38100</xdr:colOff>
      <xdr:row>58</xdr:row>
      <xdr:rowOff>31525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48052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64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122675</xdr:rowOff>
    </xdr:from>
    <xdr:to>
      <xdr:col>116</xdr:col>
      <xdr:colOff>63500</xdr:colOff>
      <xdr:row>75</xdr:row>
      <xdr:rowOff>127181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81425"/>
          <a:ext cx="8382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35312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23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127181</xdr:rowOff>
    </xdr:from>
    <xdr:to>
      <xdr:col>111</xdr:col>
      <xdr:colOff>177800</xdr:colOff>
      <xdr:row>76</xdr:row>
      <xdr:rowOff>30451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85931"/>
          <a:ext cx="889000" cy="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131836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120018</xdr:rowOff>
    </xdr:from>
    <xdr:to>
      <xdr:col>107</xdr:col>
      <xdr:colOff>50800</xdr:colOff>
      <xdr:row>76</xdr:row>
      <xdr:rowOff>30451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978768"/>
          <a:ext cx="889000" cy="8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120018</xdr:rowOff>
    </xdr:from>
    <xdr:to>
      <xdr:col>102</xdr:col>
      <xdr:colOff>114300</xdr:colOff>
      <xdr:row>76</xdr:row>
      <xdr:rowOff>11412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78768"/>
          <a:ext cx="889000" cy="6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157385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71875</xdr:rowOff>
    </xdr:from>
    <xdr:to>
      <xdr:col>116</xdr:col>
      <xdr:colOff>114300</xdr:colOff>
      <xdr:row>76</xdr:row>
      <xdr:rowOff>2025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94752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76381</xdr:rowOff>
    </xdr:from>
    <xdr:to>
      <xdr:col>112</xdr:col>
      <xdr:colOff>38100</xdr:colOff>
      <xdr:row>76</xdr:row>
      <xdr:rowOff>6531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3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151101</xdr:rowOff>
    </xdr:from>
    <xdr:to>
      <xdr:col>107</xdr:col>
      <xdr:colOff>101600</xdr:colOff>
      <xdr:row>76</xdr:row>
      <xdr:rowOff>81251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0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97778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8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69218</xdr:rowOff>
    </xdr:from>
    <xdr:to>
      <xdr:col>102</xdr:col>
      <xdr:colOff>165100</xdr:colOff>
      <xdr:row>75</xdr:row>
      <xdr:rowOff>170817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279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15895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0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132062</xdr:rowOff>
    </xdr:from>
    <xdr:to>
      <xdr:col>98</xdr:col>
      <xdr:colOff>38100</xdr:colOff>
      <xdr:row>76</xdr:row>
      <xdr:rowOff>62212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78739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１，１３４千円（前年度比＋１０９千円）となっている。人件費については、人口１，０００人あたりの職員数が類似団体平均より多いために、人件費についてもコストが高くなっている。定員適正化計画に基づき民間委託や指定管理者制度の導入に積極的に取り組んでいく必要がある。物件費は、令和５年度においては新型コロナ関係の物件費は減少したものの、令和４年度は災害の影響により中止となったイベントが開催されたことに伴うイベント開催補助金、南越消防組合負担金、子育て支援金、有害鳥獣駆除にかかる報償費等により前年度並みであったため、前年度同様類似団体平均を上回った。　　　　維持補修費は、除雪業務委託費が減となったが、大雨災害伴う、河川緊急浚渫事業により大きく増加した。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南条地区公民館耐震改修、地区集会所整備、町職員住宅整備、除雪機械の購入により大きく増となった。施設等の整備については、今後、将来に負担を残すことのないよう、ハード整備が将来的な税収の増加に繋がるよう将来像を見極め実施していく。また、更新整備についても費用が増となっているため、採算性の低い施設の統廃合を進めていく必要がある。災害復旧事業費は令和４年８月大雨災害にかかる本復旧工事により大きく増加している。公債費は、町村合併前後の大規模建設事業に係る起債により、平成１８年度末で過去最大の残高となったことで類似団体の数値を大きく上回ったが、平成２２年度からは、年間地方債発行額の上限を設けたことにより、残高は着実に減少してきており、類似団体の平均と同等くらいとなっているが、災害復旧・防災・観光・定住対策に伴う大規模事業の取組に伴い、今後、増加が見込まれる。積立金は、令和４年度に特別交付税の追加交付分（災害復旧分）を減債基金に積み立てた分は減となったが、財政調整基金に積み立てを行ったことにより前年度と同程度となり、類似団体の平均を上回ってい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9,611
9,537
343.69
11,442,496
10,898,754
396,812
5,152,541
6,315,904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151702</xdr:rowOff>
    </xdr:from>
    <xdr:to>
      <xdr:col>24</xdr:col>
      <xdr:colOff>63500</xdr:colOff>
      <xdr:row>35</xdr:row>
      <xdr:rowOff>6731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81002"/>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76264</xdr:rowOff>
    </xdr:from>
    <xdr:to>
      <xdr:col>19</xdr:col>
      <xdr:colOff>177800</xdr:colOff>
      <xdr:row>34</xdr:row>
      <xdr:rowOff>151702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0556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76264</xdr:rowOff>
    </xdr:from>
    <xdr:to>
      <xdr:col>15</xdr:col>
      <xdr:colOff>50800</xdr:colOff>
      <xdr:row>34</xdr:row>
      <xdr:rowOff>85598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05564"/>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62166</xdr:rowOff>
    </xdr:from>
    <xdr:to>
      <xdr:col>10</xdr:col>
      <xdr:colOff>114300</xdr:colOff>
      <xdr:row>34</xdr:row>
      <xdr:rowOff>85598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1466"/>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150258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100902</xdr:rowOff>
    </xdr:from>
    <xdr:to>
      <xdr:col>20</xdr:col>
      <xdr:colOff>38100</xdr:colOff>
      <xdr:row>35</xdr:row>
      <xdr:rowOff>31052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47579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25464</xdr:rowOff>
    </xdr:from>
    <xdr:to>
      <xdr:col>15</xdr:col>
      <xdr:colOff>101600</xdr:colOff>
      <xdr:row>34</xdr:row>
      <xdr:rowOff>127064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143591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2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34798</xdr:rowOff>
    </xdr:from>
    <xdr:to>
      <xdr:col>10</xdr:col>
      <xdr:colOff>165100</xdr:colOff>
      <xdr:row>34</xdr:row>
      <xdr:rowOff>136398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152925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11366</xdr:rowOff>
    </xdr:from>
    <xdr:to>
      <xdr:col>6</xdr:col>
      <xdr:colOff>38100</xdr:colOff>
      <xdr:row>34</xdr:row>
      <xdr:rowOff>112966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129493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125630</xdr:rowOff>
    </xdr:from>
    <xdr:to>
      <xdr:col>24</xdr:col>
      <xdr:colOff>63500</xdr:colOff>
      <xdr:row>55</xdr:row>
      <xdr:rowOff>14496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83930"/>
          <a:ext cx="838200" cy="6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14496</xdr:rowOff>
    </xdr:from>
    <xdr:to>
      <xdr:col>19</xdr:col>
      <xdr:colOff>177800</xdr:colOff>
      <xdr:row>55</xdr:row>
      <xdr:rowOff>140450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44246"/>
          <a:ext cx="889000" cy="12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100754</xdr:rowOff>
    </xdr:from>
    <xdr:to>
      <xdr:col>15</xdr:col>
      <xdr:colOff>50800</xdr:colOff>
      <xdr:row>55</xdr:row>
      <xdr:rowOff>140450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59054"/>
          <a:ext cx="889000" cy="2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100754</xdr:rowOff>
    </xdr:from>
    <xdr:to>
      <xdr:col>10</xdr:col>
      <xdr:colOff>114300</xdr:colOff>
      <xdr:row>56</xdr:row>
      <xdr:rowOff>106469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59054"/>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74830</xdr:rowOff>
    </xdr:from>
    <xdr:to>
      <xdr:col>24</xdr:col>
      <xdr:colOff>114300</xdr:colOff>
      <xdr:row>55</xdr:row>
      <xdr:rowOff>4980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3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97707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135146</xdr:rowOff>
    </xdr:from>
    <xdr:to>
      <xdr:col>20</xdr:col>
      <xdr:colOff>38100</xdr:colOff>
      <xdr:row>55</xdr:row>
      <xdr:rowOff>65296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81823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6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89650</xdr:rowOff>
    </xdr:from>
    <xdr:to>
      <xdr:col>15</xdr:col>
      <xdr:colOff>101600</xdr:colOff>
      <xdr:row>56</xdr:row>
      <xdr:rowOff>19800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36327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9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49954</xdr:rowOff>
    </xdr:from>
    <xdr:to>
      <xdr:col>10</xdr:col>
      <xdr:colOff>165100</xdr:colOff>
      <xdr:row>54</xdr:row>
      <xdr:rowOff>151554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142681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55669</xdr:rowOff>
    </xdr:from>
    <xdr:to>
      <xdr:col>6</xdr:col>
      <xdr:colOff>38100</xdr:colOff>
      <xdr:row>56</xdr:row>
      <xdr:rowOff>157269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2346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3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131405</xdr:rowOff>
    </xdr:from>
    <xdr:to>
      <xdr:col>24</xdr:col>
      <xdr:colOff>63500</xdr:colOff>
      <xdr:row>74</xdr:row>
      <xdr:rowOff>163344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18705"/>
          <a:ext cx="838200" cy="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145055</xdr:rowOff>
    </xdr:from>
    <xdr:to>
      <xdr:col>19</xdr:col>
      <xdr:colOff>177800</xdr:colOff>
      <xdr:row>74</xdr:row>
      <xdr:rowOff>163344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3235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145055</xdr:rowOff>
    </xdr:from>
    <xdr:to>
      <xdr:col>15</xdr:col>
      <xdr:colOff>50800</xdr:colOff>
      <xdr:row>75</xdr:row>
      <xdr:rowOff>127933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32355"/>
          <a:ext cx="889000" cy="15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127933</xdr:rowOff>
    </xdr:from>
    <xdr:to>
      <xdr:col>10</xdr:col>
      <xdr:colOff>114300</xdr:colOff>
      <xdr:row>76</xdr:row>
      <xdr:rowOff>14624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6683"/>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80605</xdr:rowOff>
    </xdr:from>
    <xdr:to>
      <xdr:col>24</xdr:col>
      <xdr:colOff>114300</xdr:colOff>
      <xdr:row>75</xdr:row>
      <xdr:rowOff>10755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103482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1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112544</xdr:rowOff>
    </xdr:from>
    <xdr:to>
      <xdr:col>20</xdr:col>
      <xdr:colOff>38100</xdr:colOff>
      <xdr:row>75</xdr:row>
      <xdr:rowOff>42694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9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59221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7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94255</xdr:rowOff>
    </xdr:from>
    <xdr:to>
      <xdr:col>15</xdr:col>
      <xdr:colOff>101600</xdr:colOff>
      <xdr:row>75</xdr:row>
      <xdr:rowOff>24405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8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40932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5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77133</xdr:rowOff>
    </xdr:from>
    <xdr:to>
      <xdr:col>10</xdr:col>
      <xdr:colOff>165100</xdr:colOff>
      <xdr:row>76</xdr:row>
      <xdr:rowOff>7283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23810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1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135273</xdr:rowOff>
    </xdr:from>
    <xdr:to>
      <xdr:col>6</xdr:col>
      <xdr:colOff>38100</xdr:colOff>
      <xdr:row>76</xdr:row>
      <xdr:rowOff>65422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940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81950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6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123806</xdr:rowOff>
    </xdr:from>
    <xdr:to>
      <xdr:col>24</xdr:col>
      <xdr:colOff>63500</xdr:colOff>
      <xdr:row>96</xdr:row>
      <xdr:rowOff>47563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11556"/>
          <a:ext cx="838200" cy="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123806</xdr:rowOff>
    </xdr:from>
    <xdr:to>
      <xdr:col>19</xdr:col>
      <xdr:colOff>177800</xdr:colOff>
      <xdr:row>97</xdr:row>
      <xdr:rowOff>70619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411556"/>
          <a:ext cx="889000" cy="28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70619</xdr:rowOff>
    </xdr:from>
    <xdr:to>
      <xdr:col>15</xdr:col>
      <xdr:colOff>50800</xdr:colOff>
      <xdr:row>97</xdr:row>
      <xdr:rowOff>160274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01269"/>
          <a:ext cx="889000" cy="8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160274</xdr:rowOff>
    </xdr:from>
    <xdr:to>
      <xdr:col>10</xdr:col>
      <xdr:colOff>114300</xdr:colOff>
      <xdr:row>98</xdr:row>
      <xdr:rowOff>99380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90924"/>
          <a:ext cx="889000" cy="11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168213</xdr:rowOff>
    </xdr:from>
    <xdr:to>
      <xdr:col>24</xdr:col>
      <xdr:colOff>114300</xdr:colOff>
      <xdr:row>96</xdr:row>
      <xdr:rowOff>98363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5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19640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73006</xdr:rowOff>
    </xdr:from>
    <xdr:to>
      <xdr:col>20</xdr:col>
      <xdr:colOff>38100</xdr:colOff>
      <xdr:row>96</xdr:row>
      <xdr:rowOff>3156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19683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19819</xdr:rowOff>
    </xdr:from>
    <xdr:to>
      <xdr:col>15</xdr:col>
      <xdr:colOff>101600</xdr:colOff>
      <xdr:row>97</xdr:row>
      <xdr:rowOff>121419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137946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109474</xdr:rowOff>
    </xdr:from>
    <xdr:to>
      <xdr:col>10</xdr:col>
      <xdr:colOff>165100</xdr:colOff>
      <xdr:row>98</xdr:row>
      <xdr:rowOff>39624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56151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48580</xdr:rowOff>
    </xdr:from>
    <xdr:to>
      <xdr:col>6</xdr:col>
      <xdr:colOff>38100</xdr:colOff>
      <xdr:row>98</xdr:row>
      <xdr:rowOff>150180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141307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4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111811</xdr:rowOff>
    </xdr:from>
    <xdr:to>
      <xdr:col>55</xdr:col>
      <xdr:colOff>0</xdr:colOff>
      <xdr:row>34</xdr:row>
      <xdr:rowOff>127356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941111"/>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2862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6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9398</xdr:rowOff>
    </xdr:from>
    <xdr:to>
      <xdr:col>50</xdr:col>
      <xdr:colOff>114300</xdr:colOff>
      <xdr:row>34</xdr:row>
      <xdr:rowOff>127356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838698"/>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139107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9398</xdr:rowOff>
    </xdr:from>
    <xdr:to>
      <xdr:col>45</xdr:col>
      <xdr:colOff>177800</xdr:colOff>
      <xdr:row>34</xdr:row>
      <xdr:rowOff>23114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83869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23114</xdr:rowOff>
    </xdr:from>
    <xdr:to>
      <xdr:col>41</xdr:col>
      <xdr:colOff>50800</xdr:colOff>
      <xdr:row>34</xdr:row>
      <xdr:rowOff>40945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852414"/>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32580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22064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61011</xdr:rowOff>
    </xdr:from>
    <xdr:to>
      <xdr:col>55</xdr:col>
      <xdr:colOff>50800</xdr:colOff>
      <xdr:row>34</xdr:row>
      <xdr:rowOff>162611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8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83888</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74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76556</xdr:rowOff>
    </xdr:from>
    <xdr:to>
      <xdr:col>50</xdr:col>
      <xdr:colOff>165100</xdr:colOff>
      <xdr:row>35</xdr:row>
      <xdr:rowOff>6706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23233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68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130048</xdr:rowOff>
    </xdr:from>
    <xdr:to>
      <xdr:col>46</xdr:col>
      <xdr:colOff>38100</xdr:colOff>
      <xdr:row>34</xdr:row>
      <xdr:rowOff>60198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76725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56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143764</xdr:rowOff>
    </xdr:from>
    <xdr:to>
      <xdr:col>41</xdr:col>
      <xdr:colOff>101600</xdr:colOff>
      <xdr:row>34</xdr:row>
      <xdr:rowOff>73914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90441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161595</xdr:rowOff>
    </xdr:from>
    <xdr:to>
      <xdr:col>36</xdr:col>
      <xdr:colOff>165100</xdr:colOff>
      <xdr:row>34</xdr:row>
      <xdr:rowOff>91745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8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108272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5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30690</xdr:rowOff>
    </xdr:from>
    <xdr:to>
      <xdr:col>55</xdr:col>
      <xdr:colOff>0</xdr:colOff>
      <xdr:row>56</xdr:row>
      <xdr:rowOff>39967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31890"/>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46428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39967</xdr:rowOff>
    </xdr:from>
    <xdr:to>
      <xdr:col>50</xdr:col>
      <xdr:colOff>114300</xdr:colOff>
      <xdr:row>56</xdr:row>
      <xdr:rowOff>141355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41167"/>
          <a:ext cx="889000" cy="10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122464</xdr:rowOff>
    </xdr:from>
    <xdr:to>
      <xdr:col>45</xdr:col>
      <xdr:colOff>177800</xdr:colOff>
      <xdr:row>56</xdr:row>
      <xdr:rowOff>141355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23664"/>
          <a:ext cx="889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122464</xdr:rowOff>
    </xdr:from>
    <xdr:to>
      <xdr:col>41</xdr:col>
      <xdr:colOff>50800</xdr:colOff>
      <xdr:row>56</xdr:row>
      <xdr:rowOff>135338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23664"/>
          <a:ext cx="889000" cy="1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151340</xdr:rowOff>
    </xdr:from>
    <xdr:to>
      <xdr:col>55</xdr:col>
      <xdr:colOff>50800</xdr:colOff>
      <xdr:row>56</xdr:row>
      <xdr:rowOff>81490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2767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160617</xdr:rowOff>
    </xdr:from>
    <xdr:to>
      <xdr:col>50</xdr:col>
      <xdr:colOff>165100</xdr:colOff>
      <xdr:row>56</xdr:row>
      <xdr:rowOff>90767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107294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6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90555</xdr:rowOff>
    </xdr:from>
    <xdr:to>
      <xdr:col>46</xdr:col>
      <xdr:colOff>38100</xdr:colOff>
      <xdr:row>57</xdr:row>
      <xdr:rowOff>20705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37232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71664</xdr:rowOff>
    </xdr:from>
    <xdr:to>
      <xdr:col>41</xdr:col>
      <xdr:colOff>101600</xdr:colOff>
      <xdr:row>57</xdr:row>
      <xdr:rowOff>1814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18341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4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84538</xdr:rowOff>
    </xdr:from>
    <xdr:to>
      <xdr:col>36</xdr:col>
      <xdr:colOff>165100</xdr:colOff>
      <xdr:row>57</xdr:row>
      <xdr:rowOff>14688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31215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6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133071</xdr:rowOff>
    </xdr:from>
    <xdr:to>
      <xdr:col>55</xdr:col>
      <xdr:colOff>0</xdr:colOff>
      <xdr:row>74</xdr:row>
      <xdr:rowOff>140103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820371"/>
          <a:ext cx="8382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16289</xdr:rowOff>
    </xdr:from>
    <xdr:to>
      <xdr:col>50</xdr:col>
      <xdr:colOff>114300</xdr:colOff>
      <xdr:row>74</xdr:row>
      <xdr:rowOff>140103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532139"/>
          <a:ext cx="889000" cy="29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16289</xdr:rowOff>
    </xdr:from>
    <xdr:to>
      <xdr:col>45</xdr:col>
      <xdr:colOff>177800</xdr:colOff>
      <xdr:row>76</xdr:row>
      <xdr:rowOff>52364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532139"/>
          <a:ext cx="889000" cy="55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52364</xdr:rowOff>
    </xdr:from>
    <xdr:to>
      <xdr:col>41</xdr:col>
      <xdr:colOff>50800</xdr:colOff>
      <xdr:row>77</xdr:row>
      <xdr:rowOff>19979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82564"/>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82271</xdr:rowOff>
    </xdr:from>
    <xdr:to>
      <xdr:col>55</xdr:col>
      <xdr:colOff>50800</xdr:colOff>
      <xdr:row>75</xdr:row>
      <xdr:rowOff>12421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76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105148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62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89303</xdr:rowOff>
    </xdr:from>
    <xdr:to>
      <xdr:col>50</xdr:col>
      <xdr:colOff>165100</xdr:colOff>
      <xdr:row>75</xdr:row>
      <xdr:rowOff>19453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77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35980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55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136939</xdr:rowOff>
    </xdr:from>
    <xdr:to>
      <xdr:col>46</xdr:col>
      <xdr:colOff>38100</xdr:colOff>
      <xdr:row>73</xdr:row>
      <xdr:rowOff>67089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48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83616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50795" y="1225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1564</xdr:rowOff>
    </xdr:from>
    <xdr:to>
      <xdr:col>41</xdr:col>
      <xdr:colOff>101600</xdr:colOff>
      <xdr:row>76</xdr:row>
      <xdr:rowOff>103164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119691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0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140629</xdr:rowOff>
    </xdr:from>
    <xdr:to>
      <xdr:col>36</xdr:col>
      <xdr:colOff>165100</xdr:colOff>
      <xdr:row>77</xdr:row>
      <xdr:rowOff>70779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87306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94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156251</xdr:rowOff>
    </xdr:from>
    <xdr:to>
      <xdr:col>55</xdr:col>
      <xdr:colOff>0</xdr:colOff>
      <xdr:row>97</xdr:row>
      <xdr:rowOff>34880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15451"/>
          <a:ext cx="838200" cy="5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129752</xdr:rowOff>
    </xdr:from>
    <xdr:to>
      <xdr:col>50</xdr:col>
      <xdr:colOff>114300</xdr:colOff>
      <xdr:row>97</xdr:row>
      <xdr:rowOff>34880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17502"/>
          <a:ext cx="889000" cy="2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145380</xdr:rowOff>
    </xdr:from>
    <xdr:to>
      <xdr:col>45</xdr:col>
      <xdr:colOff>177800</xdr:colOff>
      <xdr:row>95</xdr:row>
      <xdr:rowOff>129752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261680"/>
          <a:ext cx="889000" cy="15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145380</xdr:rowOff>
    </xdr:from>
    <xdr:to>
      <xdr:col>41</xdr:col>
      <xdr:colOff>50800</xdr:colOff>
      <xdr:row>96</xdr:row>
      <xdr:rowOff>133600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261680"/>
          <a:ext cx="889000" cy="3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105451</xdr:rowOff>
    </xdr:from>
    <xdr:to>
      <xdr:col>55</xdr:col>
      <xdr:colOff>50800</xdr:colOff>
      <xdr:row>97</xdr:row>
      <xdr:rowOff>35601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128328</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1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155530</xdr:rowOff>
    </xdr:from>
    <xdr:to>
      <xdr:col>50</xdr:col>
      <xdr:colOff>165100</xdr:colOff>
      <xdr:row>97</xdr:row>
      <xdr:rowOff>85680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102207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3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78952</xdr:rowOff>
    </xdr:from>
    <xdr:to>
      <xdr:col>46</xdr:col>
      <xdr:colOff>38100</xdr:colOff>
      <xdr:row>96</xdr:row>
      <xdr:rowOff>9102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25629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14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94580</xdr:rowOff>
    </xdr:from>
    <xdr:to>
      <xdr:col>41</xdr:col>
      <xdr:colOff>101600</xdr:colOff>
      <xdr:row>95</xdr:row>
      <xdr:rowOff>24730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41257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98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82800</xdr:rowOff>
    </xdr:from>
    <xdr:to>
      <xdr:col>36</xdr:col>
      <xdr:colOff>165100</xdr:colOff>
      <xdr:row>97</xdr:row>
      <xdr:rowOff>12950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29477</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31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143064</xdr:rowOff>
    </xdr:from>
    <xdr:to>
      <xdr:col>85</xdr:col>
      <xdr:colOff>127000</xdr:colOff>
      <xdr:row>38</xdr:row>
      <xdr:rowOff>22477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86714"/>
          <a:ext cx="8382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22477</xdr:rowOff>
    </xdr:from>
    <xdr:to>
      <xdr:col>81</xdr:col>
      <xdr:colOff>50800</xdr:colOff>
      <xdr:row>38</xdr:row>
      <xdr:rowOff>62547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37577"/>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51819</xdr:rowOff>
    </xdr:from>
    <xdr:to>
      <xdr:col>76</xdr:col>
      <xdr:colOff>114300</xdr:colOff>
      <xdr:row>38</xdr:row>
      <xdr:rowOff>62547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66919"/>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13856</xdr:rowOff>
    </xdr:from>
    <xdr:to>
      <xdr:col>71</xdr:col>
      <xdr:colOff>177800</xdr:colOff>
      <xdr:row>38</xdr:row>
      <xdr:rowOff>51819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28956"/>
          <a:ext cx="889000" cy="3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92264</xdr:rowOff>
    </xdr:from>
    <xdr:to>
      <xdr:col>85</xdr:col>
      <xdr:colOff>177800</xdr:colOff>
      <xdr:row>38</xdr:row>
      <xdr:rowOff>22414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115141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143127</xdr:rowOff>
    </xdr:from>
    <xdr:to>
      <xdr:col>81</xdr:col>
      <xdr:colOff>101600</xdr:colOff>
      <xdr:row>38</xdr:row>
      <xdr:rowOff>73278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867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89804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6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11747</xdr:rowOff>
    </xdr:from>
    <xdr:to>
      <xdr:col>76</xdr:col>
      <xdr:colOff>165100</xdr:colOff>
      <xdr:row>38</xdr:row>
      <xdr:rowOff>113347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129874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1019</xdr:rowOff>
    </xdr:from>
    <xdr:to>
      <xdr:col>72</xdr:col>
      <xdr:colOff>38100</xdr:colOff>
      <xdr:row>38</xdr:row>
      <xdr:rowOff>102619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1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119147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29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134506</xdr:rowOff>
    </xdr:from>
    <xdr:to>
      <xdr:col>67</xdr:col>
      <xdr:colOff>101600</xdr:colOff>
      <xdr:row>38</xdr:row>
      <xdr:rowOff>64656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81183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25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144496</xdr:rowOff>
    </xdr:from>
    <xdr:to>
      <xdr:col>85</xdr:col>
      <xdr:colOff>127000</xdr:colOff>
      <xdr:row>56</xdr:row>
      <xdr:rowOff>46303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74246"/>
          <a:ext cx="838200" cy="7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107280</xdr:rowOff>
    </xdr:from>
    <xdr:to>
      <xdr:col>81</xdr:col>
      <xdr:colOff>50800</xdr:colOff>
      <xdr:row>56</xdr:row>
      <xdr:rowOff>46303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37030"/>
          <a:ext cx="889000" cy="11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107280</xdr:rowOff>
    </xdr:from>
    <xdr:to>
      <xdr:col>76</xdr:col>
      <xdr:colOff>114300</xdr:colOff>
      <xdr:row>56</xdr:row>
      <xdr:rowOff>55538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37030"/>
          <a:ext cx="889000" cy="1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55538</xdr:rowOff>
    </xdr:from>
    <xdr:to>
      <xdr:col>71</xdr:col>
      <xdr:colOff>177800</xdr:colOff>
      <xdr:row>56</xdr:row>
      <xdr:rowOff>146059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56738"/>
          <a:ext cx="889000" cy="9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93696</xdr:rowOff>
    </xdr:from>
    <xdr:to>
      <xdr:col>85</xdr:col>
      <xdr:colOff>177800</xdr:colOff>
      <xdr:row>56</xdr:row>
      <xdr:rowOff>23846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116573</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7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166953</xdr:rowOff>
    </xdr:from>
    <xdr:to>
      <xdr:col>81</xdr:col>
      <xdr:colOff>101600</xdr:colOff>
      <xdr:row>56</xdr:row>
      <xdr:rowOff>97103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113630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3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56480</xdr:rowOff>
    </xdr:from>
    <xdr:to>
      <xdr:col>76</xdr:col>
      <xdr:colOff>165100</xdr:colOff>
      <xdr:row>55</xdr:row>
      <xdr:rowOff>158080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3157</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926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4738</xdr:rowOff>
    </xdr:from>
    <xdr:to>
      <xdr:col>72</xdr:col>
      <xdr:colOff>38100</xdr:colOff>
      <xdr:row>56</xdr:row>
      <xdr:rowOff>106338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122865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95259</xdr:rowOff>
    </xdr:from>
    <xdr:to>
      <xdr:col>67</xdr:col>
      <xdr:colOff>101600</xdr:colOff>
      <xdr:row>57</xdr:row>
      <xdr:rowOff>25409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9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41936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7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156109</xdr:rowOff>
    </xdr:from>
    <xdr:to>
      <xdr:col>85</xdr:col>
      <xdr:colOff>127000</xdr:colOff>
      <xdr:row>76</xdr:row>
      <xdr:rowOff>104592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2843409"/>
          <a:ext cx="838200" cy="29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35492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08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104592</xdr:rowOff>
    </xdr:from>
    <xdr:to>
      <xdr:col>81</xdr:col>
      <xdr:colOff>50800</xdr:colOff>
      <xdr:row>78</xdr:row>
      <xdr:rowOff>131493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134792"/>
          <a:ext cx="889000" cy="36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136327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131493</xdr:rowOff>
    </xdr:from>
    <xdr:to>
      <xdr:col>76</xdr:col>
      <xdr:colOff>114300</xdr:colOff>
      <xdr:row>78</xdr:row>
      <xdr:rowOff>139064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04593"/>
          <a:ext cx="889000" cy="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132262</xdr:rowOff>
    </xdr:from>
    <xdr:to>
      <xdr:col>71</xdr:col>
      <xdr:colOff>177800</xdr:colOff>
      <xdr:row>78</xdr:row>
      <xdr:rowOff>139064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05362"/>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105309</xdr:rowOff>
    </xdr:from>
    <xdr:to>
      <xdr:col>85</xdr:col>
      <xdr:colOff>177800</xdr:colOff>
      <xdr:row>75</xdr:row>
      <xdr:rowOff>35459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7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128186</xdr:rowOff>
    </xdr:from>
    <xdr:ext cx="599010"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64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53792</xdr:rowOff>
    </xdr:from>
    <xdr:to>
      <xdr:col>81</xdr:col>
      <xdr:colOff>101600</xdr:colOff>
      <xdr:row>76</xdr:row>
      <xdr:rowOff>155392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0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85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80693</xdr:rowOff>
    </xdr:from>
    <xdr:to>
      <xdr:col>76</xdr:col>
      <xdr:colOff>165100</xdr:colOff>
      <xdr:row>79</xdr:row>
      <xdr:rowOff>10843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1970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4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88264</xdr:rowOff>
    </xdr:from>
    <xdr:to>
      <xdr:col>72</xdr:col>
      <xdr:colOff>38100</xdr:colOff>
      <xdr:row>79</xdr:row>
      <xdr:rowOff>18414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9541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5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81462</xdr:rowOff>
    </xdr:from>
    <xdr:to>
      <xdr:col>67</xdr:col>
      <xdr:colOff>101600</xdr:colOff>
      <xdr:row>79</xdr:row>
      <xdr:rowOff>11612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2739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4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5077</xdr:rowOff>
    </xdr:from>
    <xdr:to>
      <xdr:col>85</xdr:col>
      <xdr:colOff>127000</xdr:colOff>
      <xdr:row>97</xdr:row>
      <xdr:rowOff>7812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35727"/>
          <a:ext cx="8382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169802</xdr:rowOff>
    </xdr:from>
    <xdr:to>
      <xdr:col>81</xdr:col>
      <xdr:colOff>50800</xdr:colOff>
      <xdr:row>97</xdr:row>
      <xdr:rowOff>7812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29002"/>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149059</xdr:rowOff>
    </xdr:from>
    <xdr:to>
      <xdr:col>76</xdr:col>
      <xdr:colOff>114300</xdr:colOff>
      <xdr:row>96</xdr:row>
      <xdr:rowOff>169802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08259"/>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101871</xdr:rowOff>
    </xdr:from>
    <xdr:to>
      <xdr:col>71</xdr:col>
      <xdr:colOff>177800</xdr:colOff>
      <xdr:row>96</xdr:row>
      <xdr:rowOff>149059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61071"/>
          <a:ext cx="889000" cy="4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125727</xdr:rowOff>
    </xdr:from>
    <xdr:to>
      <xdr:col>85</xdr:col>
      <xdr:colOff>177800</xdr:colOff>
      <xdr:row>97</xdr:row>
      <xdr:rowOff>55877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8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104154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6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128462</xdr:rowOff>
    </xdr:from>
    <xdr:to>
      <xdr:col>81</xdr:col>
      <xdr:colOff>101600</xdr:colOff>
      <xdr:row>97</xdr:row>
      <xdr:rowOff>58612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75139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119002</xdr:rowOff>
    </xdr:from>
    <xdr:to>
      <xdr:col>76</xdr:col>
      <xdr:colOff>165100</xdr:colOff>
      <xdr:row>97</xdr:row>
      <xdr:rowOff>49152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65679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5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98259</xdr:rowOff>
    </xdr:from>
    <xdr:to>
      <xdr:col>72</xdr:col>
      <xdr:colOff>38100</xdr:colOff>
      <xdr:row>97</xdr:row>
      <xdr:rowOff>28409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44936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51071</xdr:rowOff>
    </xdr:from>
    <xdr:to>
      <xdr:col>67</xdr:col>
      <xdr:colOff>101600</xdr:colOff>
      <xdr:row>96</xdr:row>
      <xdr:rowOff>152671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1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169198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8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職員住宅整備事業、集会所整備事業、人件費等により前年度に比べ、住民一人当たり１６千円の増となった。民生費については、電力・ガス・食料品等価格高騰に伴う非課税世帯への緊急支援給付金の実施、令和４年８月大雨の被災者支援の一部が終了した一方で、住民税均等割非課税世帯へ給付金支給、社会福祉施設への物価高騰対策支援金により前年度と同程度となった。農林水産業費においては、災害復旧事業に伴う特別会計への繰出金、北陸新幹線工事に伴う受託事業が縮小した一方、体験農園整備事業等により前年度と同程度となり、類似団体と比較しても２倍を超える高い数値となった。また商工費については、消費応援クーポン発行事業、レインボーパーク南条リニューアル事業の実施。また、合併前からの観光施設が多くあり、維持経費が嵩んでいるため、前年度と同程度となっている。今後は、これらの施設の第３セクターや指定管理者制度の導入により低く抑えるよう努める。土木費は、令和４年８月大雨の応急対策や除雪業務委託料が減となった一方、河川緊急浚渫事業、除雪機械の購入等により類似団体平均を上回った。また、定住対策のための住宅政策に取り組んでいることもあり、類似団体の平均よりも高い傾向にある。定住政策は将来的には税収の増などが見込まれるため、今後も実施していく。災害復旧費は、大雨災害に伴う道路橋梁、農地、農林業施設の災害復旧事業を実施のため大きく増加している。復旧には複数年かかるため相応の負担が見込まれる。公債費は、住民一人当たり６７千円となっている。町村合併前後の大規模建設事業に係る起債により、平成１８年度末で過去最大の残高となったが、平成２２年度からは、年間地方債発行額の上限を設けたことにより、残高は減少したが、災害復旧・防災・観光・定住対策に伴う大規模事業の取組に伴い、今後、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財政調整基金については決算剰余金を積み立てることとしているが、令和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今後見込まれる町分譲地造成事業のため</a:t>
          </a:r>
          <a:r>
            <a:rPr kumimoji="1" lang="ja-JP" altLang="ja-JP" sz="1100">
              <a:solidFill>
                <a:schemeClr val="dk1"/>
              </a:solidFill>
              <a:effectLst/>
              <a:latin typeface="+mn-lt"/>
              <a:ea typeface="+mn-ea"/>
              <a:cs typeface="+mn-cs"/>
            </a:rPr>
            <a:t>積立を行い、前年度</a:t>
          </a:r>
          <a:r>
            <a:rPr kumimoji="1" lang="ja-JP" altLang="en-US" sz="1100">
              <a:solidFill>
                <a:schemeClr val="dk1"/>
              </a:solidFill>
              <a:effectLst/>
              <a:latin typeface="+mn-lt"/>
              <a:ea typeface="+mn-ea"/>
              <a:cs typeface="+mn-cs"/>
            </a:rPr>
            <a:t>より増加した</a:t>
          </a:r>
          <a:r>
            <a:rPr kumimoji="1" lang="ja-JP" altLang="ja-JP" sz="1100">
              <a:solidFill>
                <a:schemeClr val="dk1"/>
              </a:solidFill>
              <a:effectLst/>
              <a:latin typeface="+mn-lt"/>
              <a:ea typeface="+mn-ea"/>
              <a:cs typeface="+mn-cs"/>
            </a:rPr>
            <a:t>。実質単年度収支は、災害復旧にかかる特別交付税の追加交付</a:t>
          </a:r>
          <a:r>
            <a:rPr kumimoji="1" lang="ja-JP" altLang="en-US" sz="1100">
              <a:solidFill>
                <a:schemeClr val="dk1"/>
              </a:solidFill>
              <a:effectLst/>
              <a:latin typeface="+mn-lt"/>
              <a:ea typeface="+mn-ea"/>
              <a:cs typeface="+mn-cs"/>
            </a:rPr>
            <a:t>がなかった</a:t>
          </a:r>
          <a:r>
            <a:rPr kumimoji="1" lang="ja-JP" altLang="ja-JP" sz="1100">
              <a:solidFill>
                <a:schemeClr val="dk1"/>
              </a:solidFill>
              <a:effectLst/>
              <a:latin typeface="+mn-lt"/>
              <a:ea typeface="+mn-ea"/>
              <a:cs typeface="+mn-cs"/>
            </a:rPr>
            <a:t>ため、実質収支額、実質単年度収支額ともに前年度と比べて標準財政規模に占める割合はそれぞれ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令和５年度の標準財政規模は、普通交付税の増加に伴い前年度に比べ２，１１１万３千円増となった。</a:t>
          </a:r>
        </a:p>
        <a:p>
          <a:r>
            <a:rPr kumimoji="1" lang="ja-JP" altLang="en-US" sz="1400">
              <a:latin typeface="ＭＳ ゴシック" pitchFamily="49" charset="-128"/>
              <a:ea typeface="ＭＳ ゴシック" pitchFamily="49" charset="-128"/>
            </a:rPr>
            <a:t>　一般会計において令和５年度は災害復旧事業の実施に伴い、特定財源の確保する一方、災害にかかる特別交税の減により黒字額は前年度より減少した。</a:t>
          </a:r>
        </a:p>
        <a:p>
          <a:r>
            <a:rPr kumimoji="1" lang="ja-JP" altLang="en-US" sz="1400">
              <a:latin typeface="ＭＳ ゴシック" pitchFamily="49" charset="-128"/>
              <a:ea typeface="ＭＳ ゴシック" pitchFamily="49" charset="-128"/>
            </a:rPr>
            <a:t>　特別会計においては、農業集落排水、下水道、個別排水処理施設特別会計が法非適事業から法適事業への移行のため打切り決算となった。そのため農業集落排水特別会計において赤字となったが実際の資金不足は発生していない。その他の会計においては赤字が生じておらず、健全な財政運営となっている。今後とも適正な運用を行い、財政の健全化に努め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8"/>
      <c r="AN4" s="458"/>
      <c r="AO4" s="458"/>
      <c r="AP4" s="458"/>
      <c r="AQ4" s="458"/>
      <c r="AR4" s="458"/>
      <c r="AS4" s="458"/>
      <c r="AT4" s="458"/>
      <c r="AU4" s="458"/>
      <c r="AV4" s="458"/>
      <c r="AW4" s="458"/>
      <c r="AX4" s="613"/>
      <c r="AY4" s="424" t="s">
        <v>87</v>
      </c>
      <c r="AZ4" s="425"/>
      <c r="BA4" s="425"/>
      <c r="BB4" s="425"/>
      <c r="BC4" s="425"/>
      <c r="BD4" s="425"/>
      <c r="BE4" s="425"/>
      <c r="BF4" s="425"/>
      <c r="BG4" s="425"/>
      <c r="BH4" s="425"/>
      <c r="BI4" s="425"/>
      <c r="BJ4" s="425"/>
      <c r="BK4" s="425"/>
      <c r="BL4" s="425"/>
      <c r="BM4" s="426"/>
      <c r="BN4" s="427">
        <v>11442496</v>
      </c>
      <c r="BO4" s="428"/>
      <c r="BP4" s="428"/>
      <c r="BQ4" s="428"/>
      <c r="BR4" s="428"/>
      <c r="BS4" s="428"/>
      <c r="BT4" s="428"/>
      <c r="BU4" s="429"/>
      <c r="BV4" s="427">
        <v>10765569</v>
      </c>
      <c r="BW4" s="428"/>
      <c r="BX4" s="428"/>
      <c r="BY4" s="428"/>
      <c r="BZ4" s="428"/>
      <c r="CA4" s="428"/>
      <c r="CB4" s="428"/>
      <c r="CC4" s="429"/>
      <c r="CD4" s="598" t="s">
        <v>88</v>
      </c>
      <c r="CE4" s="599"/>
      <c r="CF4" s="599"/>
      <c r="CG4" s="599"/>
      <c r="CH4" s="599"/>
      <c r="CI4" s="599"/>
      <c r="CJ4" s="599"/>
      <c r="CK4" s="599"/>
      <c r="CL4" s="599"/>
      <c r="CM4" s="599"/>
      <c r="CN4" s="599"/>
      <c r="CO4" s="599"/>
      <c r="CP4" s="599"/>
      <c r="CQ4" s="599"/>
      <c r="CR4" s="599"/>
      <c r="CS4" s="600"/>
      <c r="CT4" s="601">
        <v>7.7</v>
      </c>
      <c r="CU4" s="602"/>
      <c r="CV4" s="602"/>
      <c r="CW4" s="602"/>
      <c r="CX4" s="602"/>
      <c r="CY4" s="602"/>
      <c r="CZ4" s="602"/>
      <c r="DA4" s="603"/>
      <c r="DB4" s="601">
        <v>10.9</v>
      </c>
      <c r="DC4" s="602"/>
      <c r="DD4" s="602"/>
      <c r="DE4" s="602"/>
      <c r="DF4" s="602"/>
      <c r="DG4" s="602"/>
      <c r="DH4" s="602"/>
      <c r="DI4" s="603"/>
    </row>
    <row r="5" spans="1:119" ht="18.75" customHeight="1" x14ac:dyDescent="0.2">
      <c r="A5" s="175"/>
      <c r="B5" s="608"/>
      <c r="C5" s="459"/>
      <c r="D5" s="459"/>
      <c r="E5" s="609"/>
      <c r="F5" s="609"/>
      <c r="G5" s="609"/>
      <c r="H5" s="609"/>
      <c r="I5" s="609"/>
      <c r="J5" s="609"/>
      <c r="K5" s="609"/>
      <c r="L5" s="609"/>
      <c r="M5" s="609"/>
      <c r="N5" s="609"/>
      <c r="O5" s="609"/>
      <c r="P5" s="609"/>
      <c r="Q5" s="609"/>
      <c r="R5" s="457"/>
      <c r="S5" s="457"/>
      <c r="T5" s="457"/>
      <c r="U5" s="457"/>
      <c r="V5" s="612"/>
      <c r="W5" s="528"/>
      <c r="X5" s="458"/>
      <c r="Y5" s="458"/>
      <c r="Z5" s="458"/>
      <c r="AA5" s="458"/>
      <c r="AB5" s="459"/>
      <c r="AC5" s="457"/>
      <c r="AD5" s="458"/>
      <c r="AE5" s="458"/>
      <c r="AF5" s="458"/>
      <c r="AG5" s="458"/>
      <c r="AH5" s="458"/>
      <c r="AI5" s="458"/>
      <c r="AJ5" s="458"/>
      <c r="AK5" s="458"/>
      <c r="AL5" s="613"/>
      <c r="AM5" s="491" t="s">
        <v>89</v>
      </c>
      <c r="AN5" s="406"/>
      <c r="AO5" s="406"/>
      <c r="AP5" s="406"/>
      <c r="AQ5" s="406"/>
      <c r="AR5" s="406"/>
      <c r="AS5" s="406"/>
      <c r="AT5" s="407"/>
      <c r="AU5" s="479" t="s">
        <v>90</v>
      </c>
      <c r="AV5" s="480"/>
      <c r="AW5" s="480"/>
      <c r="AX5" s="480"/>
      <c r="AY5" s="412" t="s">
        <v>91</v>
      </c>
      <c r="AZ5" s="413"/>
      <c r="BA5" s="413"/>
      <c r="BB5" s="413"/>
      <c r="BC5" s="413"/>
      <c r="BD5" s="413"/>
      <c r="BE5" s="413"/>
      <c r="BF5" s="413"/>
      <c r="BG5" s="413"/>
      <c r="BH5" s="413"/>
      <c r="BI5" s="413"/>
      <c r="BJ5" s="413"/>
      <c r="BK5" s="413"/>
      <c r="BL5" s="413"/>
      <c r="BM5" s="414"/>
      <c r="BN5" s="432">
        <v>10898754</v>
      </c>
      <c r="BO5" s="433"/>
      <c r="BP5" s="433"/>
      <c r="BQ5" s="433"/>
      <c r="BR5" s="433"/>
      <c r="BS5" s="433"/>
      <c r="BT5" s="433"/>
      <c r="BU5" s="434"/>
      <c r="BV5" s="432">
        <v>10068527</v>
      </c>
      <c r="BW5" s="433"/>
      <c r="BX5" s="433"/>
      <c r="BY5" s="433"/>
      <c r="BZ5" s="433"/>
      <c r="CA5" s="433"/>
      <c r="CB5" s="433"/>
      <c r="CC5" s="434"/>
      <c r="CD5" s="441" t="s">
        <v>92</v>
      </c>
      <c r="CE5" s="386"/>
      <c r="CF5" s="386"/>
      <c r="CG5" s="386"/>
      <c r="CH5" s="386"/>
      <c r="CI5" s="386"/>
      <c r="CJ5" s="386"/>
      <c r="CK5" s="386"/>
      <c r="CL5" s="386"/>
      <c r="CM5" s="386"/>
      <c r="CN5" s="386"/>
      <c r="CO5" s="386"/>
      <c r="CP5" s="386"/>
      <c r="CQ5" s="386"/>
      <c r="CR5" s="386"/>
      <c r="CS5" s="442"/>
      <c r="CT5" s="402">
        <v>88.7</v>
      </c>
      <c r="CU5" s="403"/>
      <c r="CV5" s="403"/>
      <c r="CW5" s="403"/>
      <c r="CX5" s="403"/>
      <c r="CY5" s="403"/>
      <c r="CZ5" s="403"/>
      <c r="DA5" s="404"/>
      <c r="DB5" s="402">
        <v>87.2</v>
      </c>
      <c r="DC5" s="403"/>
      <c r="DD5" s="403"/>
      <c r="DE5" s="403"/>
      <c r="DF5" s="403"/>
      <c r="DG5" s="403"/>
      <c r="DH5" s="403"/>
      <c r="DI5" s="404"/>
    </row>
    <row r="6" spans="1:119" ht="18.75" customHeight="1" x14ac:dyDescent="0.2">
      <c r="A6" s="175"/>
      <c r="B6" s="578" t="s">
        <v>93</v>
      </c>
      <c r="C6" s="456"/>
      <c r="D6" s="456"/>
      <c r="E6" s="579"/>
      <c r="F6" s="579"/>
      <c r="G6" s="579"/>
      <c r="H6" s="579"/>
      <c r="I6" s="579"/>
      <c r="J6" s="579"/>
      <c r="K6" s="579"/>
      <c r="L6" s="579" t="s">
        <v>94</v>
      </c>
      <c r="M6" s="579"/>
      <c r="N6" s="579"/>
      <c r="O6" s="579"/>
      <c r="P6" s="579"/>
      <c r="Q6" s="579"/>
      <c r="R6" s="454"/>
      <c r="S6" s="454"/>
      <c r="T6" s="454"/>
      <c r="U6" s="454"/>
      <c r="V6" s="585"/>
      <c r="W6" s="513" t="s">
        <v>95</v>
      </c>
      <c r="X6" s="455"/>
      <c r="Y6" s="455"/>
      <c r="Z6" s="455"/>
      <c r="AA6" s="455"/>
      <c r="AB6" s="456"/>
      <c r="AC6" s="590" t="s">
        <v>96</v>
      </c>
      <c r="AD6" s="591"/>
      <c r="AE6" s="591"/>
      <c r="AF6" s="591"/>
      <c r="AG6" s="591"/>
      <c r="AH6" s="591"/>
      <c r="AI6" s="591"/>
      <c r="AJ6" s="591"/>
      <c r="AK6" s="591"/>
      <c r="AL6" s="592"/>
      <c r="AM6" s="491" t="s">
        <v>97</v>
      </c>
      <c r="AN6" s="406"/>
      <c r="AO6" s="406"/>
      <c r="AP6" s="406"/>
      <c r="AQ6" s="406"/>
      <c r="AR6" s="406"/>
      <c r="AS6" s="406"/>
      <c r="AT6" s="407"/>
      <c r="AU6" s="479" t="s">
        <v>90</v>
      </c>
      <c r="AV6" s="480"/>
      <c r="AW6" s="480"/>
      <c r="AX6" s="480"/>
      <c r="AY6" s="412" t="s">
        <v>98</v>
      </c>
      <c r="AZ6" s="413"/>
      <c r="BA6" s="413"/>
      <c r="BB6" s="413"/>
      <c r="BC6" s="413"/>
      <c r="BD6" s="413"/>
      <c r="BE6" s="413"/>
      <c r="BF6" s="413"/>
      <c r="BG6" s="413"/>
      <c r="BH6" s="413"/>
      <c r="BI6" s="413"/>
      <c r="BJ6" s="413"/>
      <c r="BK6" s="413"/>
      <c r="BL6" s="413"/>
      <c r="BM6" s="414"/>
      <c r="BN6" s="432">
        <v>543742</v>
      </c>
      <c r="BO6" s="433"/>
      <c r="BP6" s="433"/>
      <c r="BQ6" s="433"/>
      <c r="BR6" s="433"/>
      <c r="BS6" s="433"/>
      <c r="BT6" s="433"/>
      <c r="BU6" s="434"/>
      <c r="BV6" s="432">
        <v>697042</v>
      </c>
      <c r="BW6" s="433"/>
      <c r="BX6" s="433"/>
      <c r="BY6" s="433"/>
      <c r="BZ6" s="433"/>
      <c r="CA6" s="433"/>
      <c r="CB6" s="433"/>
      <c r="CC6" s="434"/>
      <c r="CD6" s="441" t="s">
        <v>99</v>
      </c>
      <c r="CE6" s="386"/>
      <c r="CF6" s="386"/>
      <c r="CG6" s="386"/>
      <c r="CH6" s="386"/>
      <c r="CI6" s="386"/>
      <c r="CJ6" s="386"/>
      <c r="CK6" s="386"/>
      <c r="CL6" s="386"/>
      <c r="CM6" s="386"/>
      <c r="CN6" s="386"/>
      <c r="CO6" s="386"/>
      <c r="CP6" s="386"/>
      <c r="CQ6" s="386"/>
      <c r="CR6" s="386"/>
      <c r="CS6" s="442"/>
      <c r="CT6" s="575">
        <v>88.7</v>
      </c>
      <c r="CU6" s="576"/>
      <c r="CV6" s="576"/>
      <c r="CW6" s="576"/>
      <c r="CX6" s="576"/>
      <c r="CY6" s="576"/>
      <c r="CZ6" s="576"/>
      <c r="DA6" s="577"/>
      <c r="DB6" s="575">
        <v>87.2</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91" t="s">
        <v>100</v>
      </c>
      <c r="AN7" s="406"/>
      <c r="AO7" s="406"/>
      <c r="AP7" s="406"/>
      <c r="AQ7" s="406"/>
      <c r="AR7" s="406"/>
      <c r="AS7" s="406"/>
      <c r="AT7" s="407"/>
      <c r="AU7" s="479" t="s">
        <v>90</v>
      </c>
      <c r="AV7" s="480"/>
      <c r="AW7" s="480"/>
      <c r="AX7" s="480"/>
      <c r="AY7" s="412" t="s">
        <v>101</v>
      </c>
      <c r="AZ7" s="413"/>
      <c r="BA7" s="413"/>
      <c r="BB7" s="413"/>
      <c r="BC7" s="413"/>
      <c r="BD7" s="413"/>
      <c r="BE7" s="413"/>
      <c r="BF7" s="413"/>
      <c r="BG7" s="413"/>
      <c r="BH7" s="413"/>
      <c r="BI7" s="413"/>
      <c r="BJ7" s="413"/>
      <c r="BK7" s="413"/>
      <c r="BL7" s="413"/>
      <c r="BM7" s="414"/>
      <c r="BN7" s="432">
        <v>146930</v>
      </c>
      <c r="BO7" s="433"/>
      <c r="BP7" s="433"/>
      <c r="BQ7" s="433"/>
      <c r="BR7" s="433"/>
      <c r="BS7" s="433"/>
      <c r="BT7" s="433"/>
      <c r="BU7" s="434"/>
      <c r="BV7" s="432">
        <v>136203</v>
      </c>
      <c r="BW7" s="433"/>
      <c r="BX7" s="433"/>
      <c r="BY7" s="433"/>
      <c r="BZ7" s="433"/>
      <c r="CA7" s="433"/>
      <c r="CB7" s="433"/>
      <c r="CC7" s="434"/>
      <c r="CD7" s="441" t="s">
        <v>102</v>
      </c>
      <c r="CE7" s="386"/>
      <c r="CF7" s="386"/>
      <c r="CG7" s="386"/>
      <c r="CH7" s="386"/>
      <c r="CI7" s="386"/>
      <c r="CJ7" s="386"/>
      <c r="CK7" s="386"/>
      <c r="CL7" s="386"/>
      <c r="CM7" s="386"/>
      <c r="CN7" s="386"/>
      <c r="CO7" s="386"/>
      <c r="CP7" s="386"/>
      <c r="CQ7" s="386"/>
      <c r="CR7" s="386"/>
      <c r="CS7" s="442"/>
      <c r="CT7" s="432">
        <v>5152541</v>
      </c>
      <c r="CU7" s="433"/>
      <c r="CV7" s="433"/>
      <c r="CW7" s="433"/>
      <c r="CX7" s="433"/>
      <c r="CY7" s="433"/>
      <c r="CZ7" s="433"/>
      <c r="DA7" s="434"/>
      <c r="DB7" s="432">
        <v>5131428</v>
      </c>
      <c r="DC7" s="433"/>
      <c r="DD7" s="433"/>
      <c r="DE7" s="433"/>
      <c r="DF7" s="433"/>
      <c r="DG7" s="433"/>
      <c r="DH7" s="433"/>
      <c r="DI7" s="434"/>
    </row>
    <row r="8" spans="1:119" ht="18.75" customHeight="1" thickBot="1" x14ac:dyDescent="0.25">
      <c r="A8" s="175"/>
      <c r="B8" s="583"/>
      <c r="C8" s="514"/>
      <c r="D8" s="514"/>
      <c r="E8" s="584"/>
      <c r="F8" s="584"/>
      <c r="G8" s="584"/>
      <c r="H8" s="584"/>
      <c r="I8" s="584"/>
      <c r="J8" s="584"/>
      <c r="K8" s="584"/>
      <c r="L8" s="584"/>
      <c r="M8" s="584"/>
      <c r="N8" s="584"/>
      <c r="O8" s="584"/>
      <c r="P8" s="584"/>
      <c r="Q8" s="584"/>
      <c r="R8" s="588"/>
      <c r="S8" s="588"/>
      <c r="T8" s="588"/>
      <c r="U8" s="588"/>
      <c r="V8" s="589"/>
      <c r="W8" s="503"/>
      <c r="X8" s="504"/>
      <c r="Y8" s="504"/>
      <c r="Z8" s="504"/>
      <c r="AA8" s="504"/>
      <c r="AB8" s="514"/>
      <c r="AC8" s="595"/>
      <c r="AD8" s="596"/>
      <c r="AE8" s="596"/>
      <c r="AF8" s="596"/>
      <c r="AG8" s="596"/>
      <c r="AH8" s="596"/>
      <c r="AI8" s="596"/>
      <c r="AJ8" s="596"/>
      <c r="AK8" s="596"/>
      <c r="AL8" s="597"/>
      <c r="AM8" s="491" t="s">
        <v>103</v>
      </c>
      <c r="AN8" s="406"/>
      <c r="AO8" s="406"/>
      <c r="AP8" s="406"/>
      <c r="AQ8" s="406"/>
      <c r="AR8" s="406"/>
      <c r="AS8" s="406"/>
      <c r="AT8" s="407"/>
      <c r="AU8" s="479" t="s">
        <v>104</v>
      </c>
      <c r="AV8" s="480"/>
      <c r="AW8" s="480"/>
      <c r="AX8" s="480"/>
      <c r="AY8" s="412" t="s">
        <v>105</v>
      </c>
      <c r="AZ8" s="413"/>
      <c r="BA8" s="413"/>
      <c r="BB8" s="413"/>
      <c r="BC8" s="413"/>
      <c r="BD8" s="413"/>
      <c r="BE8" s="413"/>
      <c r="BF8" s="413"/>
      <c r="BG8" s="413"/>
      <c r="BH8" s="413"/>
      <c r="BI8" s="413"/>
      <c r="BJ8" s="413"/>
      <c r="BK8" s="413"/>
      <c r="BL8" s="413"/>
      <c r="BM8" s="414"/>
      <c r="BN8" s="432">
        <v>396812</v>
      </c>
      <c r="BO8" s="433"/>
      <c r="BP8" s="433"/>
      <c r="BQ8" s="433"/>
      <c r="BR8" s="433"/>
      <c r="BS8" s="433"/>
      <c r="BT8" s="433"/>
      <c r="BU8" s="434"/>
      <c r="BV8" s="432">
        <v>560839</v>
      </c>
      <c r="BW8" s="433"/>
      <c r="BX8" s="433"/>
      <c r="BY8" s="433"/>
      <c r="BZ8" s="433"/>
      <c r="CA8" s="433"/>
      <c r="CB8" s="433"/>
      <c r="CC8" s="434"/>
      <c r="CD8" s="441" t="s">
        <v>106</v>
      </c>
      <c r="CE8" s="386"/>
      <c r="CF8" s="386"/>
      <c r="CG8" s="386"/>
      <c r="CH8" s="386"/>
      <c r="CI8" s="386"/>
      <c r="CJ8" s="386"/>
      <c r="CK8" s="386"/>
      <c r="CL8" s="386"/>
      <c r="CM8" s="386"/>
      <c r="CN8" s="386"/>
      <c r="CO8" s="386"/>
      <c r="CP8" s="386"/>
      <c r="CQ8" s="386"/>
      <c r="CR8" s="386"/>
      <c r="CS8" s="442"/>
      <c r="CT8" s="535">
        <v>0.27</v>
      </c>
      <c r="CU8" s="536"/>
      <c r="CV8" s="536"/>
      <c r="CW8" s="536"/>
      <c r="CX8" s="536"/>
      <c r="CY8" s="536"/>
      <c r="CZ8" s="536"/>
      <c r="DA8" s="537"/>
      <c r="DB8" s="535">
        <v>0.28000000000000003</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5"/>
      <c r="L9" s="566" t="s">
        <v>108</v>
      </c>
      <c r="M9" s="567"/>
      <c r="N9" s="567"/>
      <c r="O9" s="567"/>
      <c r="P9" s="567"/>
      <c r="Q9" s="568"/>
      <c r="R9" s="569">
        <v>10002</v>
      </c>
      <c r="S9" s="570"/>
      <c r="T9" s="570"/>
      <c r="U9" s="570"/>
      <c r="V9" s="571"/>
      <c r="W9" s="501" t="s">
        <v>109</v>
      </c>
      <c r="X9" s="502"/>
      <c r="Y9" s="502"/>
      <c r="Z9" s="502"/>
      <c r="AA9" s="502"/>
      <c r="AB9" s="502"/>
      <c r="AC9" s="502"/>
      <c r="AD9" s="502"/>
      <c r="AE9" s="502"/>
      <c r="AF9" s="502"/>
      <c r="AG9" s="502"/>
      <c r="AH9" s="502"/>
      <c r="AI9" s="502"/>
      <c r="AJ9" s="502"/>
      <c r="AK9" s="502"/>
      <c r="AL9" s="572"/>
      <c r="AM9" s="491" t="s">
        <v>110</v>
      </c>
      <c r="AN9" s="406"/>
      <c r="AO9" s="406"/>
      <c r="AP9" s="406"/>
      <c r="AQ9" s="406"/>
      <c r="AR9" s="406"/>
      <c r="AS9" s="406"/>
      <c r="AT9" s="407"/>
      <c r="AU9" s="479" t="s">
        <v>104</v>
      </c>
      <c r="AV9" s="480"/>
      <c r="AW9" s="480"/>
      <c r="AX9" s="480"/>
      <c r="AY9" s="412" t="s">
        <v>111</v>
      </c>
      <c r="AZ9" s="413"/>
      <c r="BA9" s="413"/>
      <c r="BB9" s="413"/>
      <c r="BC9" s="413"/>
      <c r="BD9" s="413"/>
      <c r="BE9" s="413"/>
      <c r="BF9" s="413"/>
      <c r="BG9" s="413"/>
      <c r="BH9" s="413"/>
      <c r="BI9" s="413"/>
      <c r="BJ9" s="413"/>
      <c r="BK9" s="413"/>
      <c r="BL9" s="413"/>
      <c r="BM9" s="414"/>
      <c r="BN9" s="432">
        <v>-163545</v>
      </c>
      <c r="BO9" s="433"/>
      <c r="BP9" s="433"/>
      <c r="BQ9" s="433"/>
      <c r="BR9" s="433"/>
      <c r="BS9" s="433"/>
      <c r="BT9" s="433"/>
      <c r="BU9" s="434"/>
      <c r="BV9" s="432">
        <v>190815</v>
      </c>
      <c r="BW9" s="433"/>
      <c r="BX9" s="433"/>
      <c r="BY9" s="433"/>
      <c r="BZ9" s="433"/>
      <c r="CA9" s="433"/>
      <c r="CB9" s="433"/>
      <c r="CC9" s="434"/>
      <c r="CD9" s="441" t="s">
        <v>112</v>
      </c>
      <c r="CE9" s="386"/>
      <c r="CF9" s="386"/>
      <c r="CG9" s="386"/>
      <c r="CH9" s="386"/>
      <c r="CI9" s="386"/>
      <c r="CJ9" s="386"/>
      <c r="CK9" s="386"/>
      <c r="CL9" s="386"/>
      <c r="CM9" s="386"/>
      <c r="CN9" s="386"/>
      <c r="CO9" s="386"/>
      <c r="CP9" s="386"/>
      <c r="CQ9" s="386"/>
      <c r="CR9" s="386"/>
      <c r="CS9" s="442"/>
      <c r="CT9" s="402">
        <v>8.6</v>
      </c>
      <c r="CU9" s="403"/>
      <c r="CV9" s="403"/>
      <c r="CW9" s="403"/>
      <c r="CX9" s="403"/>
      <c r="CY9" s="403"/>
      <c r="CZ9" s="403"/>
      <c r="DA9" s="404"/>
      <c r="DB9" s="402">
        <v>8.1999999999999993</v>
      </c>
      <c r="DC9" s="403"/>
      <c r="DD9" s="403"/>
      <c r="DE9" s="403"/>
      <c r="DF9" s="403"/>
      <c r="DG9" s="403"/>
      <c r="DH9" s="403"/>
      <c r="DI9" s="404"/>
    </row>
    <row r="10" spans="1:119" ht="18.75" customHeight="1" thickBot="1" x14ac:dyDescent="0.25">
      <c r="A10" s="175"/>
      <c r="B10" s="564"/>
      <c r="C10" s="565"/>
      <c r="D10" s="565"/>
      <c r="E10" s="565"/>
      <c r="F10" s="565"/>
      <c r="G10" s="565"/>
      <c r="H10" s="565"/>
      <c r="I10" s="565"/>
      <c r="J10" s="565"/>
      <c r="K10" s="485"/>
      <c r="L10" s="405" t="s">
        <v>113</v>
      </c>
      <c r="M10" s="406"/>
      <c r="N10" s="406"/>
      <c r="O10" s="406"/>
      <c r="P10" s="406"/>
      <c r="Q10" s="407"/>
      <c r="R10" s="408">
        <v>10799</v>
      </c>
      <c r="S10" s="409"/>
      <c r="T10" s="409"/>
      <c r="U10" s="409"/>
      <c r="V10" s="411"/>
      <c r="W10" s="573"/>
      <c r="X10" s="383"/>
      <c r="Y10" s="383"/>
      <c r="Z10" s="383"/>
      <c r="AA10" s="383"/>
      <c r="AB10" s="383"/>
      <c r="AC10" s="383"/>
      <c r="AD10" s="383"/>
      <c r="AE10" s="383"/>
      <c r="AF10" s="383"/>
      <c r="AG10" s="383"/>
      <c r="AH10" s="383"/>
      <c r="AI10" s="383"/>
      <c r="AJ10" s="383"/>
      <c r="AK10" s="383"/>
      <c r="AL10" s="574"/>
      <c r="AM10" s="491" t="s">
        <v>114</v>
      </c>
      <c r="AN10" s="406"/>
      <c r="AO10" s="406"/>
      <c r="AP10" s="406"/>
      <c r="AQ10" s="406"/>
      <c r="AR10" s="406"/>
      <c r="AS10" s="406"/>
      <c r="AT10" s="407"/>
      <c r="AU10" s="479" t="s">
        <v>104</v>
      </c>
      <c r="AV10" s="480"/>
      <c r="AW10" s="480"/>
      <c r="AX10" s="480"/>
      <c r="AY10" s="412" t="s">
        <v>115</v>
      </c>
      <c r="AZ10" s="413"/>
      <c r="BA10" s="413"/>
      <c r="BB10" s="413"/>
      <c r="BC10" s="413"/>
      <c r="BD10" s="413"/>
      <c r="BE10" s="413"/>
      <c r="BF10" s="413"/>
      <c r="BG10" s="413"/>
      <c r="BH10" s="413"/>
      <c r="BI10" s="413"/>
      <c r="BJ10" s="413"/>
      <c r="BK10" s="413"/>
      <c r="BL10" s="413"/>
      <c r="BM10" s="414"/>
      <c r="BN10" s="432">
        <v>331395</v>
      </c>
      <c r="BO10" s="433"/>
      <c r="BP10" s="433"/>
      <c r="BQ10" s="433"/>
      <c r="BR10" s="433"/>
      <c r="BS10" s="433"/>
      <c r="BT10" s="433"/>
      <c r="BU10" s="434"/>
      <c r="BV10" s="432">
        <v>993</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5"/>
      <c r="L11" s="387" t="s">
        <v>117</v>
      </c>
      <c r="M11" s="388"/>
      <c r="N11" s="388"/>
      <c r="O11" s="388"/>
      <c r="P11" s="388"/>
      <c r="Q11" s="389"/>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91" t="s">
        <v>119</v>
      </c>
      <c r="AN11" s="406"/>
      <c r="AO11" s="406"/>
      <c r="AP11" s="406"/>
      <c r="AQ11" s="406"/>
      <c r="AR11" s="406"/>
      <c r="AS11" s="406"/>
      <c r="AT11" s="407"/>
      <c r="AU11" s="479" t="s">
        <v>104</v>
      </c>
      <c r="AV11" s="480"/>
      <c r="AW11" s="480"/>
      <c r="AX11" s="480"/>
      <c r="AY11" s="412" t="s">
        <v>120</v>
      </c>
      <c r="AZ11" s="413"/>
      <c r="BA11" s="413"/>
      <c r="BB11" s="413"/>
      <c r="BC11" s="413"/>
      <c r="BD11" s="413"/>
      <c r="BE11" s="413"/>
      <c r="BF11" s="413"/>
      <c r="BG11" s="413"/>
      <c r="BH11" s="413"/>
      <c r="BI11" s="413"/>
      <c r="BJ11" s="413"/>
      <c r="BK11" s="413"/>
      <c r="BL11" s="413"/>
      <c r="BM11" s="414"/>
      <c r="BN11" s="432">
        <v>0</v>
      </c>
      <c r="BO11" s="433"/>
      <c r="BP11" s="433"/>
      <c r="BQ11" s="433"/>
      <c r="BR11" s="433"/>
      <c r="BS11" s="433"/>
      <c r="BT11" s="433"/>
      <c r="BU11" s="434"/>
      <c r="BV11" s="432">
        <v>0</v>
      </c>
      <c r="BW11" s="433"/>
      <c r="BX11" s="433"/>
      <c r="BY11" s="433"/>
      <c r="BZ11" s="433"/>
      <c r="CA11" s="433"/>
      <c r="CB11" s="433"/>
      <c r="CC11" s="434"/>
      <c r="CD11" s="441" t="s">
        <v>121</v>
      </c>
      <c r="CE11" s="386"/>
      <c r="CF11" s="386"/>
      <c r="CG11" s="386"/>
      <c r="CH11" s="386"/>
      <c r="CI11" s="386"/>
      <c r="CJ11" s="386"/>
      <c r="CK11" s="386"/>
      <c r="CL11" s="386"/>
      <c r="CM11" s="386"/>
      <c r="CN11" s="386"/>
      <c r="CO11" s="386"/>
      <c r="CP11" s="386"/>
      <c r="CQ11" s="386"/>
      <c r="CR11" s="386"/>
      <c r="CS11" s="442"/>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9611</v>
      </c>
      <c r="S12" s="551"/>
      <c r="T12" s="551"/>
      <c r="U12" s="551"/>
      <c r="V12" s="552"/>
      <c r="W12" s="553" t="s">
        <v>1</v>
      </c>
      <c r="X12" s="480"/>
      <c r="Y12" s="480"/>
      <c r="Z12" s="480"/>
      <c r="AA12" s="480"/>
      <c r="AB12" s="554"/>
      <c r="AC12" s="555" t="s">
        <v>125</v>
      </c>
      <c r="AD12" s="556"/>
      <c r="AE12" s="556"/>
      <c r="AF12" s="556"/>
      <c r="AG12" s="557"/>
      <c r="AH12" s="555" t="s">
        <v>126</v>
      </c>
      <c r="AI12" s="556"/>
      <c r="AJ12" s="556"/>
      <c r="AK12" s="556"/>
      <c r="AL12" s="558"/>
      <c r="AM12" s="491" t="s">
        <v>127</v>
      </c>
      <c r="AN12" s="406"/>
      <c r="AO12" s="406"/>
      <c r="AP12" s="406"/>
      <c r="AQ12" s="406"/>
      <c r="AR12" s="406"/>
      <c r="AS12" s="406"/>
      <c r="AT12" s="407"/>
      <c r="AU12" s="479" t="s">
        <v>90</v>
      </c>
      <c r="AV12" s="480"/>
      <c r="AW12" s="480"/>
      <c r="AX12" s="480"/>
      <c r="AY12" s="412" t="s">
        <v>128</v>
      </c>
      <c r="AZ12" s="413"/>
      <c r="BA12" s="413"/>
      <c r="BB12" s="413"/>
      <c r="BC12" s="413"/>
      <c r="BD12" s="413"/>
      <c r="BE12" s="413"/>
      <c r="BF12" s="413"/>
      <c r="BG12" s="413"/>
      <c r="BH12" s="413"/>
      <c r="BI12" s="413"/>
      <c r="BJ12" s="413"/>
      <c r="BK12" s="413"/>
      <c r="BL12" s="413"/>
      <c r="BM12" s="414"/>
      <c r="BN12" s="432">
        <v>0</v>
      </c>
      <c r="BO12" s="433"/>
      <c r="BP12" s="433"/>
      <c r="BQ12" s="433"/>
      <c r="BR12" s="433"/>
      <c r="BS12" s="433"/>
      <c r="BT12" s="433"/>
      <c r="BU12" s="434"/>
      <c r="BV12" s="432">
        <v>0</v>
      </c>
      <c r="BW12" s="433"/>
      <c r="BX12" s="433"/>
      <c r="BY12" s="433"/>
      <c r="BZ12" s="433"/>
      <c r="CA12" s="433"/>
      <c r="CB12" s="433"/>
      <c r="CC12" s="434"/>
      <c r="CD12" s="441" t="s">
        <v>129</v>
      </c>
      <c r="CE12" s="386"/>
      <c r="CF12" s="386"/>
      <c r="CG12" s="386"/>
      <c r="CH12" s="386"/>
      <c r="CI12" s="386"/>
      <c r="CJ12" s="386"/>
      <c r="CK12" s="386"/>
      <c r="CL12" s="386"/>
      <c r="CM12" s="386"/>
      <c r="CN12" s="386"/>
      <c r="CO12" s="386"/>
      <c r="CP12" s="386"/>
      <c r="CQ12" s="386"/>
      <c r="CR12" s="386"/>
      <c r="CS12" s="442"/>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22" t="s">
        <v>130</v>
      </c>
      <c r="N13" s="523"/>
      <c r="O13" s="523"/>
      <c r="P13" s="523"/>
      <c r="Q13" s="524"/>
      <c r="R13" s="525">
        <v>9537</v>
      </c>
      <c r="S13" s="526"/>
      <c r="T13" s="526"/>
      <c r="U13" s="526"/>
      <c r="V13" s="527"/>
      <c r="W13" s="513" t="s">
        <v>131</v>
      </c>
      <c r="X13" s="455"/>
      <c r="Y13" s="455"/>
      <c r="Z13" s="455"/>
      <c r="AA13" s="455"/>
      <c r="AB13" s="456"/>
      <c r="AC13" s="408">
        <v>291</v>
      </c>
      <c r="AD13" s="409"/>
      <c r="AE13" s="409"/>
      <c r="AF13" s="409"/>
      <c r="AG13" s="410"/>
      <c r="AH13" s="408">
        <v>401</v>
      </c>
      <c r="AI13" s="409"/>
      <c r="AJ13" s="409"/>
      <c r="AK13" s="409"/>
      <c r="AL13" s="411"/>
      <c r="AM13" s="491" t="s">
        <v>132</v>
      </c>
      <c r="AN13" s="406"/>
      <c r="AO13" s="406"/>
      <c r="AP13" s="406"/>
      <c r="AQ13" s="406"/>
      <c r="AR13" s="406"/>
      <c r="AS13" s="406"/>
      <c r="AT13" s="407"/>
      <c r="AU13" s="479" t="s">
        <v>104</v>
      </c>
      <c r="AV13" s="480"/>
      <c r="AW13" s="480"/>
      <c r="AX13" s="480"/>
      <c r="AY13" s="412" t="s">
        <v>133</v>
      </c>
      <c r="AZ13" s="413"/>
      <c r="BA13" s="413"/>
      <c r="BB13" s="413"/>
      <c r="BC13" s="413"/>
      <c r="BD13" s="413"/>
      <c r="BE13" s="413"/>
      <c r="BF13" s="413"/>
      <c r="BG13" s="413"/>
      <c r="BH13" s="413"/>
      <c r="BI13" s="413"/>
      <c r="BJ13" s="413"/>
      <c r="BK13" s="413"/>
      <c r="BL13" s="413"/>
      <c r="BM13" s="414"/>
      <c r="BN13" s="432">
        <v>167850</v>
      </c>
      <c r="BO13" s="433"/>
      <c r="BP13" s="433"/>
      <c r="BQ13" s="433"/>
      <c r="BR13" s="433"/>
      <c r="BS13" s="433"/>
      <c r="BT13" s="433"/>
      <c r="BU13" s="434"/>
      <c r="BV13" s="432">
        <v>191808</v>
      </c>
      <c r="BW13" s="433"/>
      <c r="BX13" s="433"/>
      <c r="BY13" s="433"/>
      <c r="BZ13" s="433"/>
      <c r="CA13" s="433"/>
      <c r="CB13" s="433"/>
      <c r="CC13" s="434"/>
      <c r="CD13" s="441" t="s">
        <v>134</v>
      </c>
      <c r="CE13" s="386"/>
      <c r="CF13" s="386"/>
      <c r="CG13" s="386"/>
      <c r="CH13" s="386"/>
      <c r="CI13" s="386"/>
      <c r="CJ13" s="386"/>
      <c r="CK13" s="386"/>
      <c r="CL13" s="386"/>
      <c r="CM13" s="386"/>
      <c r="CN13" s="386"/>
      <c r="CO13" s="386"/>
      <c r="CP13" s="386"/>
      <c r="CQ13" s="386"/>
      <c r="CR13" s="386"/>
      <c r="CS13" s="442"/>
      <c r="CT13" s="402">
        <v>2</v>
      </c>
      <c r="CU13" s="403"/>
      <c r="CV13" s="403"/>
      <c r="CW13" s="403"/>
      <c r="CX13" s="403"/>
      <c r="CY13" s="403"/>
      <c r="CZ13" s="403"/>
      <c r="DA13" s="404"/>
      <c r="DB13" s="402">
        <v>2.2999999999999998</v>
      </c>
      <c r="DC13" s="403"/>
      <c r="DD13" s="403"/>
      <c r="DE13" s="403"/>
      <c r="DF13" s="403"/>
      <c r="DG13" s="403"/>
      <c r="DH13" s="403"/>
      <c r="DI13" s="404"/>
    </row>
    <row r="14" spans="1:119" ht="18.75" customHeight="1" thickBot="1" x14ac:dyDescent="0.25">
      <c r="A14" s="175"/>
      <c r="B14" s="541"/>
      <c r="C14" s="542"/>
      <c r="D14" s="542"/>
      <c r="E14" s="542"/>
      <c r="F14" s="542"/>
      <c r="G14" s="542"/>
      <c r="H14" s="542"/>
      <c r="I14" s="542"/>
      <c r="J14" s="542"/>
      <c r="K14" s="543"/>
      <c r="L14" s="515" t="s">
        <v>135</v>
      </c>
      <c r="M14" s="559"/>
      <c r="N14" s="559"/>
      <c r="O14" s="559"/>
      <c r="P14" s="559"/>
      <c r="Q14" s="560"/>
      <c r="R14" s="525">
        <v>9825</v>
      </c>
      <c r="S14" s="526"/>
      <c r="T14" s="526"/>
      <c r="U14" s="526"/>
      <c r="V14" s="527"/>
      <c r="W14" s="528"/>
      <c r="X14" s="458"/>
      <c r="Y14" s="458"/>
      <c r="Z14" s="458"/>
      <c r="AA14" s="458"/>
      <c r="AB14" s="459"/>
      <c r="AC14" s="518">
        <v>5.8</v>
      </c>
      <c r="AD14" s="519"/>
      <c r="AE14" s="519"/>
      <c r="AF14" s="519"/>
      <c r="AG14" s="520"/>
      <c r="AH14" s="518">
        <v>7.3</v>
      </c>
      <c r="AI14" s="519"/>
      <c r="AJ14" s="519"/>
      <c r="AK14" s="519"/>
      <c r="AL14" s="521"/>
      <c r="AM14" s="491"/>
      <c r="AN14" s="406"/>
      <c r="AO14" s="406"/>
      <c r="AP14" s="406"/>
      <c r="AQ14" s="406"/>
      <c r="AR14" s="406"/>
      <c r="AS14" s="406"/>
      <c r="AT14" s="407"/>
      <c r="AU14" s="479"/>
      <c r="AV14" s="480"/>
      <c r="AW14" s="480"/>
      <c r="AX14" s="480"/>
      <c r="AY14" s="412"/>
      <c r="AZ14" s="413"/>
      <c r="BA14" s="413"/>
      <c r="BB14" s="413"/>
      <c r="BC14" s="413"/>
      <c r="BD14" s="413"/>
      <c r="BE14" s="413"/>
      <c r="BF14" s="413"/>
      <c r="BG14" s="413"/>
      <c r="BH14" s="413"/>
      <c r="BI14" s="413"/>
      <c r="BJ14" s="413"/>
      <c r="BK14" s="413"/>
      <c r="BL14" s="413"/>
      <c r="BM14" s="414"/>
      <c r="BN14" s="432"/>
      <c r="BO14" s="433"/>
      <c r="BP14" s="433"/>
      <c r="BQ14" s="433"/>
      <c r="BR14" s="433"/>
      <c r="BS14" s="433"/>
      <c r="BT14" s="433"/>
      <c r="BU14" s="434"/>
      <c r="BV14" s="432"/>
      <c r="BW14" s="433"/>
      <c r="BX14" s="433"/>
      <c r="BY14" s="433"/>
      <c r="BZ14" s="433"/>
      <c r="CA14" s="433"/>
      <c r="CB14" s="433"/>
      <c r="CC14" s="434"/>
      <c r="CD14" s="438" t="s">
        <v>136</v>
      </c>
      <c r="CE14" s="439"/>
      <c r="CF14" s="439"/>
      <c r="CG14" s="439"/>
      <c r="CH14" s="439"/>
      <c r="CI14" s="439"/>
      <c r="CJ14" s="439"/>
      <c r="CK14" s="439"/>
      <c r="CL14" s="439"/>
      <c r="CM14" s="439"/>
      <c r="CN14" s="439"/>
      <c r="CO14" s="439"/>
      <c r="CP14" s="439"/>
      <c r="CQ14" s="439"/>
      <c r="CR14" s="439"/>
      <c r="CS14" s="440"/>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22" t="s">
        <v>130</v>
      </c>
      <c r="N15" s="523"/>
      <c r="O15" s="523"/>
      <c r="P15" s="523"/>
      <c r="Q15" s="524"/>
      <c r="R15" s="525">
        <v>9758</v>
      </c>
      <c r="S15" s="526"/>
      <c r="T15" s="526"/>
      <c r="U15" s="526"/>
      <c r="V15" s="527"/>
      <c r="W15" s="513" t="s">
        <v>137</v>
      </c>
      <c r="X15" s="455"/>
      <c r="Y15" s="455"/>
      <c r="Z15" s="455"/>
      <c r="AA15" s="455"/>
      <c r="AB15" s="456"/>
      <c r="AC15" s="408">
        <v>1803</v>
      </c>
      <c r="AD15" s="409"/>
      <c r="AE15" s="409"/>
      <c r="AF15" s="409"/>
      <c r="AG15" s="410"/>
      <c r="AH15" s="408">
        <v>1887</v>
      </c>
      <c r="AI15" s="409"/>
      <c r="AJ15" s="409"/>
      <c r="AK15" s="409"/>
      <c r="AL15" s="411"/>
      <c r="AM15" s="491"/>
      <c r="AN15" s="406"/>
      <c r="AO15" s="406"/>
      <c r="AP15" s="406"/>
      <c r="AQ15" s="406"/>
      <c r="AR15" s="406"/>
      <c r="AS15" s="406"/>
      <c r="AT15" s="407"/>
      <c r="AU15" s="479"/>
      <c r="AV15" s="480"/>
      <c r="AW15" s="480"/>
      <c r="AX15" s="480"/>
      <c r="AY15" s="424" t="s">
        <v>138</v>
      </c>
      <c r="AZ15" s="425"/>
      <c r="BA15" s="425"/>
      <c r="BB15" s="425"/>
      <c r="BC15" s="425"/>
      <c r="BD15" s="425"/>
      <c r="BE15" s="425"/>
      <c r="BF15" s="425"/>
      <c r="BG15" s="425"/>
      <c r="BH15" s="425"/>
      <c r="BI15" s="425"/>
      <c r="BJ15" s="425"/>
      <c r="BK15" s="425"/>
      <c r="BL15" s="425"/>
      <c r="BM15" s="426"/>
      <c r="BN15" s="427">
        <v>1313803</v>
      </c>
      <c r="BO15" s="428"/>
      <c r="BP15" s="428"/>
      <c r="BQ15" s="428"/>
      <c r="BR15" s="428"/>
      <c r="BS15" s="428"/>
      <c r="BT15" s="428"/>
      <c r="BU15" s="429"/>
      <c r="BV15" s="427">
        <v>1306082</v>
      </c>
      <c r="BW15" s="428"/>
      <c r="BX15" s="428"/>
      <c r="BY15" s="428"/>
      <c r="BZ15" s="428"/>
      <c r="CA15" s="428"/>
      <c r="CB15" s="428"/>
      <c r="CC15" s="429"/>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15" t="s">
        <v>140</v>
      </c>
      <c r="M16" s="516"/>
      <c r="N16" s="516"/>
      <c r="O16" s="516"/>
      <c r="P16" s="516"/>
      <c r="Q16" s="517"/>
      <c r="R16" s="510" t="s">
        <v>141</v>
      </c>
      <c r="S16" s="511"/>
      <c r="T16" s="511"/>
      <c r="U16" s="511"/>
      <c r="V16" s="512"/>
      <c r="W16" s="528"/>
      <c r="X16" s="458"/>
      <c r="Y16" s="458"/>
      <c r="Z16" s="458"/>
      <c r="AA16" s="458"/>
      <c r="AB16" s="459"/>
      <c r="AC16" s="518">
        <v>35.700000000000003</v>
      </c>
      <c r="AD16" s="519"/>
      <c r="AE16" s="519"/>
      <c r="AF16" s="519"/>
      <c r="AG16" s="520"/>
      <c r="AH16" s="518">
        <v>34.5</v>
      </c>
      <c r="AI16" s="519"/>
      <c r="AJ16" s="519"/>
      <c r="AK16" s="519"/>
      <c r="AL16" s="521"/>
      <c r="AM16" s="491"/>
      <c r="AN16" s="406"/>
      <c r="AO16" s="406"/>
      <c r="AP16" s="406"/>
      <c r="AQ16" s="406"/>
      <c r="AR16" s="406"/>
      <c r="AS16" s="406"/>
      <c r="AT16" s="407"/>
      <c r="AU16" s="479"/>
      <c r="AV16" s="480"/>
      <c r="AW16" s="480"/>
      <c r="AX16" s="480"/>
      <c r="AY16" s="412" t="s">
        <v>142</v>
      </c>
      <c r="AZ16" s="413"/>
      <c r="BA16" s="413"/>
      <c r="BB16" s="413"/>
      <c r="BC16" s="413"/>
      <c r="BD16" s="413"/>
      <c r="BE16" s="413"/>
      <c r="BF16" s="413"/>
      <c r="BG16" s="413"/>
      <c r="BH16" s="413"/>
      <c r="BI16" s="413"/>
      <c r="BJ16" s="413"/>
      <c r="BK16" s="413"/>
      <c r="BL16" s="413"/>
      <c r="BM16" s="414"/>
      <c r="BN16" s="432">
        <v>4817101</v>
      </c>
      <c r="BO16" s="433"/>
      <c r="BP16" s="433"/>
      <c r="BQ16" s="433"/>
      <c r="BR16" s="433"/>
      <c r="BS16" s="433"/>
      <c r="BT16" s="433"/>
      <c r="BU16" s="434"/>
      <c r="BV16" s="432">
        <v>4765727</v>
      </c>
      <c r="BW16" s="433"/>
      <c r="BX16" s="433"/>
      <c r="BY16" s="433"/>
      <c r="BZ16" s="433"/>
      <c r="CA16" s="433"/>
      <c r="CB16" s="433"/>
      <c r="CC16" s="434"/>
      <c r="CD16" s="184"/>
      <c r="CE16" s="430" t="s">
        <v>143</v>
      </c>
      <c r="CF16" s="430"/>
      <c r="CG16" s="430"/>
      <c r="CH16" s="430"/>
      <c r="CI16" s="430"/>
      <c r="CJ16" s="430"/>
      <c r="CK16" s="430"/>
      <c r="CL16" s="430"/>
      <c r="CM16" s="430"/>
      <c r="CN16" s="430"/>
      <c r="CO16" s="430"/>
      <c r="CP16" s="430"/>
      <c r="CQ16" s="430"/>
      <c r="CR16" s="430"/>
      <c r="CS16" s="431"/>
      <c r="CT16" s="402">
        <v>5.8</v>
      </c>
      <c r="CU16" s="403"/>
      <c r="CV16" s="403"/>
      <c r="CW16" s="403"/>
      <c r="CX16" s="403"/>
      <c r="CY16" s="403"/>
      <c r="CZ16" s="403"/>
      <c r="DA16" s="404"/>
      <c r="DB16" s="402" t="s">
        <v>122</v>
      </c>
      <c r="DC16" s="403"/>
      <c r="DD16" s="403"/>
      <c r="DE16" s="403"/>
      <c r="DF16" s="403"/>
      <c r="DG16" s="403"/>
      <c r="DH16" s="403"/>
      <c r="DI16" s="404"/>
    </row>
    <row r="17" spans="1:113" ht="18.75" customHeight="1" thickBot="1" x14ac:dyDescent="0.25">
      <c r="A17" s="175"/>
      <c r="B17" s="544"/>
      <c r="C17" s="545"/>
      <c r="D17" s="545"/>
      <c r="E17" s="545"/>
      <c r="F17" s="545"/>
      <c r="G17" s="545"/>
      <c r="H17" s="545"/>
      <c r="I17" s="545"/>
      <c r="J17" s="545"/>
      <c r="K17" s="546"/>
      <c r="L17" s="194"/>
      <c r="M17" s="507" t="s">
        <v>144</v>
      </c>
      <c r="N17" s="508"/>
      <c r="O17" s="508"/>
      <c r="P17" s="508"/>
      <c r="Q17" s="509"/>
      <c r="R17" s="510" t="s">
        <v>145</v>
      </c>
      <c r="S17" s="511"/>
      <c r="T17" s="511"/>
      <c r="U17" s="511"/>
      <c r="V17" s="512"/>
      <c r="W17" s="513" t="s">
        <v>146</v>
      </c>
      <c r="X17" s="455"/>
      <c r="Y17" s="455"/>
      <c r="Z17" s="455"/>
      <c r="AA17" s="455"/>
      <c r="AB17" s="456"/>
      <c r="AC17" s="408">
        <v>2963</v>
      </c>
      <c r="AD17" s="409"/>
      <c r="AE17" s="409"/>
      <c r="AF17" s="409"/>
      <c r="AG17" s="410"/>
      <c r="AH17" s="408">
        <v>3187</v>
      </c>
      <c r="AI17" s="409"/>
      <c r="AJ17" s="409"/>
      <c r="AK17" s="409"/>
      <c r="AL17" s="411"/>
      <c r="AM17" s="491"/>
      <c r="AN17" s="406"/>
      <c r="AO17" s="406"/>
      <c r="AP17" s="406"/>
      <c r="AQ17" s="406"/>
      <c r="AR17" s="406"/>
      <c r="AS17" s="406"/>
      <c r="AT17" s="407"/>
      <c r="AU17" s="479"/>
      <c r="AV17" s="480"/>
      <c r="AW17" s="480"/>
      <c r="AX17" s="480"/>
      <c r="AY17" s="412" t="s">
        <v>147</v>
      </c>
      <c r="AZ17" s="413"/>
      <c r="BA17" s="413"/>
      <c r="BB17" s="413"/>
      <c r="BC17" s="413"/>
      <c r="BD17" s="413"/>
      <c r="BE17" s="413"/>
      <c r="BF17" s="413"/>
      <c r="BG17" s="413"/>
      <c r="BH17" s="413"/>
      <c r="BI17" s="413"/>
      <c r="BJ17" s="413"/>
      <c r="BK17" s="413"/>
      <c r="BL17" s="413"/>
      <c r="BM17" s="414"/>
      <c r="BN17" s="432">
        <v>1627133</v>
      </c>
      <c r="BO17" s="433"/>
      <c r="BP17" s="433"/>
      <c r="BQ17" s="433"/>
      <c r="BR17" s="433"/>
      <c r="BS17" s="433"/>
      <c r="BT17" s="433"/>
      <c r="BU17" s="434"/>
      <c r="BV17" s="432">
        <v>1619521</v>
      </c>
      <c r="BW17" s="433"/>
      <c r="BX17" s="433"/>
      <c r="BY17" s="433"/>
      <c r="BZ17" s="433"/>
      <c r="CA17" s="433"/>
      <c r="CB17" s="433"/>
      <c r="CC17" s="434"/>
      <c r="CD17" s="184"/>
      <c r="CE17" s="430"/>
      <c r="CF17" s="430"/>
      <c r="CG17" s="430"/>
      <c r="CH17" s="430"/>
      <c r="CI17" s="430"/>
      <c r="CJ17" s="430"/>
      <c r="CK17" s="430"/>
      <c r="CL17" s="430"/>
      <c r="CM17" s="430"/>
      <c r="CN17" s="430"/>
      <c r="CO17" s="430"/>
      <c r="CP17" s="430"/>
      <c r="CQ17" s="430"/>
      <c r="CR17" s="430"/>
      <c r="CS17" s="431"/>
      <c r="CT17" s="402"/>
      <c r="CU17" s="403"/>
      <c r="CV17" s="403"/>
      <c r="CW17" s="403"/>
      <c r="CX17" s="403"/>
      <c r="CY17" s="403"/>
      <c r="CZ17" s="403"/>
      <c r="DA17" s="404"/>
      <c r="DB17" s="402"/>
      <c r="DC17" s="403"/>
      <c r="DD17" s="403"/>
      <c r="DE17" s="403"/>
      <c r="DF17" s="403"/>
      <c r="DG17" s="403"/>
      <c r="DH17" s="403"/>
      <c r="DI17" s="404"/>
    </row>
    <row r="18" spans="1:113" ht="18.75" customHeight="1" thickBot="1" x14ac:dyDescent="0.25">
      <c r="A18" s="175"/>
      <c r="B18" s="484" t="s">
        <v>148</v>
      </c>
      <c r="C18" s="485"/>
      <c r="D18" s="485"/>
      <c r="E18" s="486"/>
      <c r="F18" s="486"/>
      <c r="G18" s="486"/>
      <c r="H18" s="486"/>
      <c r="I18" s="486"/>
      <c r="J18" s="486"/>
      <c r="K18" s="486"/>
      <c r="L18" s="487">
        <v>343.69</v>
      </c>
      <c r="M18" s="487"/>
      <c r="N18" s="487"/>
      <c r="O18" s="487"/>
      <c r="P18" s="487"/>
      <c r="Q18" s="487"/>
      <c r="R18" s="488"/>
      <c r="S18" s="488"/>
      <c r="T18" s="488"/>
      <c r="U18" s="488"/>
      <c r="V18" s="489"/>
      <c r="W18" s="503"/>
      <c r="X18" s="504"/>
      <c r="Y18" s="504"/>
      <c r="Z18" s="504"/>
      <c r="AA18" s="504"/>
      <c r="AB18" s="514"/>
      <c r="AC18" s="396">
        <v>58.6</v>
      </c>
      <c r="AD18" s="397"/>
      <c r="AE18" s="397"/>
      <c r="AF18" s="397"/>
      <c r="AG18" s="490"/>
      <c r="AH18" s="396">
        <v>58.2</v>
      </c>
      <c r="AI18" s="397"/>
      <c r="AJ18" s="397"/>
      <c r="AK18" s="397"/>
      <c r="AL18" s="398"/>
      <c r="AM18" s="491"/>
      <c r="AN18" s="406"/>
      <c r="AO18" s="406"/>
      <c r="AP18" s="406"/>
      <c r="AQ18" s="406"/>
      <c r="AR18" s="406"/>
      <c r="AS18" s="406"/>
      <c r="AT18" s="407"/>
      <c r="AU18" s="479"/>
      <c r="AV18" s="480"/>
      <c r="AW18" s="480"/>
      <c r="AX18" s="480"/>
      <c r="AY18" s="412" t="s">
        <v>149</v>
      </c>
      <c r="AZ18" s="413"/>
      <c r="BA18" s="413"/>
      <c r="BB18" s="413"/>
      <c r="BC18" s="413"/>
      <c r="BD18" s="413"/>
      <c r="BE18" s="413"/>
      <c r="BF18" s="413"/>
      <c r="BG18" s="413"/>
      <c r="BH18" s="413"/>
      <c r="BI18" s="413"/>
      <c r="BJ18" s="413"/>
      <c r="BK18" s="413"/>
      <c r="BL18" s="413"/>
      <c r="BM18" s="414"/>
      <c r="BN18" s="432">
        <v>4690384</v>
      </c>
      <c r="BO18" s="433"/>
      <c r="BP18" s="433"/>
      <c r="BQ18" s="433"/>
      <c r="BR18" s="433"/>
      <c r="BS18" s="433"/>
      <c r="BT18" s="433"/>
      <c r="BU18" s="434"/>
      <c r="BV18" s="432">
        <v>4548268</v>
      </c>
      <c r="BW18" s="433"/>
      <c r="BX18" s="433"/>
      <c r="BY18" s="433"/>
      <c r="BZ18" s="433"/>
      <c r="CA18" s="433"/>
      <c r="CB18" s="433"/>
      <c r="CC18" s="434"/>
      <c r="CD18" s="184"/>
      <c r="CE18" s="430"/>
      <c r="CF18" s="430"/>
      <c r="CG18" s="430"/>
      <c r="CH18" s="430"/>
      <c r="CI18" s="430"/>
      <c r="CJ18" s="430"/>
      <c r="CK18" s="430"/>
      <c r="CL18" s="430"/>
      <c r="CM18" s="430"/>
      <c r="CN18" s="430"/>
      <c r="CO18" s="430"/>
      <c r="CP18" s="430"/>
      <c r="CQ18" s="430"/>
      <c r="CR18" s="430"/>
      <c r="CS18" s="431"/>
      <c r="CT18" s="402"/>
      <c r="CU18" s="403"/>
      <c r="CV18" s="403"/>
      <c r="CW18" s="403"/>
      <c r="CX18" s="403"/>
      <c r="CY18" s="403"/>
      <c r="CZ18" s="403"/>
      <c r="DA18" s="404"/>
      <c r="DB18" s="402"/>
      <c r="DC18" s="403"/>
      <c r="DD18" s="403"/>
      <c r="DE18" s="403"/>
      <c r="DF18" s="403"/>
      <c r="DG18" s="403"/>
      <c r="DH18" s="403"/>
      <c r="DI18" s="404"/>
    </row>
    <row r="19" spans="1:113" ht="18.75" customHeight="1" thickBot="1" x14ac:dyDescent="0.25">
      <c r="A19" s="175"/>
      <c r="B19" s="484" t="s">
        <v>150</v>
      </c>
      <c r="C19" s="485"/>
      <c r="D19" s="485"/>
      <c r="E19" s="486"/>
      <c r="F19" s="486"/>
      <c r="G19" s="486"/>
      <c r="H19" s="486"/>
      <c r="I19" s="486"/>
      <c r="J19" s="486"/>
      <c r="K19" s="486"/>
      <c r="L19" s="492">
        <v>29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06"/>
      <c r="AM19" s="491"/>
      <c r="AN19" s="406"/>
      <c r="AO19" s="406"/>
      <c r="AP19" s="406"/>
      <c r="AQ19" s="406"/>
      <c r="AR19" s="406"/>
      <c r="AS19" s="406"/>
      <c r="AT19" s="407"/>
      <c r="AU19" s="479"/>
      <c r="AV19" s="480"/>
      <c r="AW19" s="480"/>
      <c r="AX19" s="480"/>
      <c r="AY19" s="412" t="s">
        <v>151</v>
      </c>
      <c r="AZ19" s="413"/>
      <c r="BA19" s="413"/>
      <c r="BB19" s="413"/>
      <c r="BC19" s="413"/>
      <c r="BD19" s="413"/>
      <c r="BE19" s="413"/>
      <c r="BF19" s="413"/>
      <c r="BG19" s="413"/>
      <c r="BH19" s="413"/>
      <c r="BI19" s="413"/>
      <c r="BJ19" s="413"/>
      <c r="BK19" s="413"/>
      <c r="BL19" s="413"/>
      <c r="BM19" s="414"/>
      <c r="BN19" s="432">
        <v>7357114</v>
      </c>
      <c r="BO19" s="433"/>
      <c r="BP19" s="433"/>
      <c r="BQ19" s="433"/>
      <c r="BR19" s="433"/>
      <c r="BS19" s="433"/>
      <c r="BT19" s="433"/>
      <c r="BU19" s="434"/>
      <c r="BV19" s="432">
        <v>7796594</v>
      </c>
      <c r="BW19" s="433"/>
      <c r="BX19" s="433"/>
      <c r="BY19" s="433"/>
      <c r="BZ19" s="433"/>
      <c r="CA19" s="433"/>
      <c r="CB19" s="433"/>
      <c r="CC19" s="434"/>
      <c r="CD19" s="184"/>
      <c r="CE19" s="430"/>
      <c r="CF19" s="430"/>
      <c r="CG19" s="430"/>
      <c r="CH19" s="430"/>
      <c r="CI19" s="430"/>
      <c r="CJ19" s="430"/>
      <c r="CK19" s="430"/>
      <c r="CL19" s="430"/>
      <c r="CM19" s="430"/>
      <c r="CN19" s="430"/>
      <c r="CO19" s="430"/>
      <c r="CP19" s="430"/>
      <c r="CQ19" s="430"/>
      <c r="CR19" s="430"/>
      <c r="CS19" s="431"/>
      <c r="CT19" s="402"/>
      <c r="CU19" s="403"/>
      <c r="CV19" s="403"/>
      <c r="CW19" s="403"/>
      <c r="CX19" s="403"/>
      <c r="CY19" s="403"/>
      <c r="CZ19" s="403"/>
      <c r="DA19" s="404"/>
      <c r="DB19" s="402"/>
      <c r="DC19" s="403"/>
      <c r="DD19" s="403"/>
      <c r="DE19" s="403"/>
      <c r="DF19" s="403"/>
      <c r="DG19" s="403"/>
      <c r="DH19" s="403"/>
      <c r="DI19" s="404"/>
    </row>
    <row r="20" spans="1:113" ht="18.75" customHeight="1" thickBot="1" x14ac:dyDescent="0.25">
      <c r="A20" s="175"/>
      <c r="B20" s="484" t="s">
        <v>152</v>
      </c>
      <c r="C20" s="485"/>
      <c r="D20" s="485"/>
      <c r="E20" s="486"/>
      <c r="F20" s="486"/>
      <c r="G20" s="486"/>
      <c r="H20" s="486"/>
      <c r="I20" s="486"/>
      <c r="J20" s="486"/>
      <c r="K20" s="486"/>
      <c r="L20" s="492">
        <v>3266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88"/>
      <c r="AO20" s="388"/>
      <c r="AP20" s="388"/>
      <c r="AQ20" s="388"/>
      <c r="AR20" s="388"/>
      <c r="AS20" s="388"/>
      <c r="AT20" s="389"/>
      <c r="AU20" s="498"/>
      <c r="AV20" s="499"/>
      <c r="AW20" s="499"/>
      <c r="AX20" s="500"/>
      <c r="AY20" s="412"/>
      <c r="AZ20" s="413"/>
      <c r="BA20" s="413"/>
      <c r="BB20" s="413"/>
      <c r="BC20" s="413"/>
      <c r="BD20" s="413"/>
      <c r="BE20" s="413"/>
      <c r="BF20" s="413"/>
      <c r="BG20" s="413"/>
      <c r="BH20" s="413"/>
      <c r="BI20" s="413"/>
      <c r="BJ20" s="413"/>
      <c r="BK20" s="413"/>
      <c r="BL20" s="413"/>
      <c r="BM20" s="414"/>
      <c r="BN20" s="432"/>
      <c r="BO20" s="433"/>
      <c r="BP20" s="433"/>
      <c r="BQ20" s="433"/>
      <c r="BR20" s="433"/>
      <c r="BS20" s="433"/>
      <c r="BT20" s="433"/>
      <c r="BU20" s="434"/>
      <c r="BV20" s="432"/>
      <c r="BW20" s="433"/>
      <c r="BX20" s="433"/>
      <c r="BY20" s="433"/>
      <c r="BZ20" s="433"/>
      <c r="CA20" s="433"/>
      <c r="CB20" s="433"/>
      <c r="CC20" s="434"/>
      <c r="CD20" s="184"/>
      <c r="CE20" s="430"/>
      <c r="CF20" s="430"/>
      <c r="CG20" s="430"/>
      <c r="CH20" s="430"/>
      <c r="CI20" s="430"/>
      <c r="CJ20" s="430"/>
      <c r="CK20" s="430"/>
      <c r="CL20" s="430"/>
      <c r="CM20" s="430"/>
      <c r="CN20" s="430"/>
      <c r="CO20" s="430"/>
      <c r="CP20" s="430"/>
      <c r="CQ20" s="430"/>
      <c r="CR20" s="430"/>
      <c r="CS20" s="431"/>
      <c r="CT20" s="402"/>
      <c r="CU20" s="403"/>
      <c r="CV20" s="403"/>
      <c r="CW20" s="403"/>
      <c r="CX20" s="403"/>
      <c r="CY20" s="403"/>
      <c r="CZ20" s="403"/>
      <c r="DA20" s="404"/>
      <c r="DB20" s="402"/>
      <c r="DC20" s="403"/>
      <c r="DD20" s="403"/>
      <c r="DE20" s="403"/>
      <c r="DF20" s="403"/>
      <c r="DG20" s="403"/>
      <c r="DH20" s="403"/>
      <c r="DI20" s="404"/>
    </row>
    <row r="21" spans="1:113" ht="18.75" customHeight="1" thickBot="1" x14ac:dyDescent="0.25">
      <c r="A21" s="175"/>
      <c r="B21" s="481" t="s">
        <v>153</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399"/>
      <c r="AZ21" s="400"/>
      <c r="BA21" s="400"/>
      <c r="BB21" s="400"/>
      <c r="BC21" s="400"/>
      <c r="BD21" s="400"/>
      <c r="BE21" s="400"/>
      <c r="BF21" s="400"/>
      <c r="BG21" s="400"/>
      <c r="BH21" s="400"/>
      <c r="BI21" s="400"/>
      <c r="BJ21" s="400"/>
      <c r="BK21" s="400"/>
      <c r="BL21" s="400"/>
      <c r="BM21" s="401"/>
      <c r="BN21" s="435"/>
      <c r="BO21" s="436"/>
      <c r="BP21" s="436"/>
      <c r="BQ21" s="436"/>
      <c r="BR21" s="436"/>
      <c r="BS21" s="436"/>
      <c r="BT21" s="436"/>
      <c r="BU21" s="437"/>
      <c r="BV21" s="435"/>
      <c r="BW21" s="436"/>
      <c r="BX21" s="436"/>
      <c r="BY21" s="436"/>
      <c r="BZ21" s="436"/>
      <c r="CA21" s="436"/>
      <c r="CB21" s="436"/>
      <c r="CC21" s="437"/>
      <c r="CD21" s="184"/>
      <c r="CE21" s="430"/>
      <c r="CF21" s="430"/>
      <c r="CG21" s="430"/>
      <c r="CH21" s="430"/>
      <c r="CI21" s="430"/>
      <c r="CJ21" s="430"/>
      <c r="CK21" s="430"/>
      <c r="CL21" s="430"/>
      <c r="CM21" s="430"/>
      <c r="CN21" s="430"/>
      <c r="CO21" s="430"/>
      <c r="CP21" s="430"/>
      <c r="CQ21" s="430"/>
      <c r="CR21" s="430"/>
      <c r="CS21" s="431"/>
      <c r="CT21" s="402"/>
      <c r="CU21" s="403"/>
      <c r="CV21" s="403"/>
      <c r="CW21" s="403"/>
      <c r="CX21" s="403"/>
      <c r="CY21" s="403"/>
      <c r="CZ21" s="403"/>
      <c r="DA21" s="404"/>
      <c r="DB21" s="402"/>
      <c r="DC21" s="403"/>
      <c r="DD21" s="403"/>
      <c r="DE21" s="403"/>
      <c r="DF21" s="403"/>
      <c r="DG21" s="403"/>
      <c r="DH21" s="403"/>
      <c r="DI21" s="404"/>
    </row>
    <row r="22" spans="1:113" ht="18.75" customHeight="1" x14ac:dyDescent="0.2">
      <c r="A22" s="175"/>
      <c r="B22" s="445" t="s">
        <v>154</v>
      </c>
      <c r="C22" s="446"/>
      <c r="D22" s="447"/>
      <c r="E22" s="454" t="s">
        <v>1</v>
      </c>
      <c r="F22" s="455"/>
      <c r="G22" s="455"/>
      <c r="H22" s="455"/>
      <c r="I22" s="455"/>
      <c r="J22" s="455"/>
      <c r="K22" s="456"/>
      <c r="L22" s="454" t="s">
        <v>155</v>
      </c>
      <c r="M22" s="455"/>
      <c r="N22" s="455"/>
      <c r="O22" s="455"/>
      <c r="P22" s="456"/>
      <c r="Q22" s="460" t="s">
        <v>156</v>
      </c>
      <c r="R22" s="461"/>
      <c r="S22" s="461"/>
      <c r="T22" s="461"/>
      <c r="U22" s="461"/>
      <c r="V22" s="462"/>
      <c r="W22" s="466" t="s">
        <v>157</v>
      </c>
      <c r="X22" s="446"/>
      <c r="Y22" s="447"/>
      <c r="Z22" s="454" t="s">
        <v>1</v>
      </c>
      <c r="AA22" s="455"/>
      <c r="AB22" s="455"/>
      <c r="AC22" s="455"/>
      <c r="AD22" s="455"/>
      <c r="AE22" s="455"/>
      <c r="AF22" s="455"/>
      <c r="AG22" s="456"/>
      <c r="AH22" s="471" t="s">
        <v>158</v>
      </c>
      <c r="AI22" s="455"/>
      <c r="AJ22" s="455"/>
      <c r="AK22" s="455"/>
      <c r="AL22" s="456"/>
      <c r="AM22" s="471" t="s">
        <v>159</v>
      </c>
      <c r="AN22" s="472"/>
      <c r="AO22" s="472"/>
      <c r="AP22" s="472"/>
      <c r="AQ22" s="472"/>
      <c r="AR22" s="473"/>
      <c r="AS22" s="460" t="s">
        <v>156</v>
      </c>
      <c r="AT22" s="461"/>
      <c r="AU22" s="461"/>
      <c r="AV22" s="461"/>
      <c r="AW22" s="461"/>
      <c r="AX22" s="477"/>
      <c r="AY22" s="424" t="s">
        <v>160</v>
      </c>
      <c r="AZ22" s="425"/>
      <c r="BA22" s="425"/>
      <c r="BB22" s="425"/>
      <c r="BC22" s="425"/>
      <c r="BD22" s="425"/>
      <c r="BE22" s="425"/>
      <c r="BF22" s="425"/>
      <c r="BG22" s="425"/>
      <c r="BH22" s="425"/>
      <c r="BI22" s="425"/>
      <c r="BJ22" s="425"/>
      <c r="BK22" s="425"/>
      <c r="BL22" s="425"/>
      <c r="BM22" s="426"/>
      <c r="BN22" s="427">
        <v>6315904</v>
      </c>
      <c r="BO22" s="428"/>
      <c r="BP22" s="428"/>
      <c r="BQ22" s="428"/>
      <c r="BR22" s="428"/>
      <c r="BS22" s="428"/>
      <c r="BT22" s="428"/>
      <c r="BU22" s="429"/>
      <c r="BV22" s="427">
        <v>5961925</v>
      </c>
      <c r="BW22" s="428"/>
      <c r="BX22" s="428"/>
      <c r="BY22" s="428"/>
      <c r="BZ22" s="428"/>
      <c r="CA22" s="428"/>
      <c r="CB22" s="428"/>
      <c r="CC22" s="429"/>
      <c r="CD22" s="184"/>
      <c r="CE22" s="430"/>
      <c r="CF22" s="430"/>
      <c r="CG22" s="430"/>
      <c r="CH22" s="430"/>
      <c r="CI22" s="430"/>
      <c r="CJ22" s="430"/>
      <c r="CK22" s="430"/>
      <c r="CL22" s="430"/>
      <c r="CM22" s="430"/>
      <c r="CN22" s="430"/>
      <c r="CO22" s="430"/>
      <c r="CP22" s="430"/>
      <c r="CQ22" s="430"/>
      <c r="CR22" s="430"/>
      <c r="CS22" s="431"/>
      <c r="CT22" s="402"/>
      <c r="CU22" s="403"/>
      <c r="CV22" s="403"/>
      <c r="CW22" s="403"/>
      <c r="CX22" s="403"/>
      <c r="CY22" s="403"/>
      <c r="CZ22" s="403"/>
      <c r="DA22" s="404"/>
      <c r="DB22" s="402"/>
      <c r="DC22" s="403"/>
      <c r="DD22" s="403"/>
      <c r="DE22" s="403"/>
      <c r="DF22" s="403"/>
      <c r="DG22" s="403"/>
      <c r="DH22" s="403"/>
      <c r="DI22" s="404"/>
    </row>
    <row r="23" spans="1:113" ht="18.75" customHeight="1" x14ac:dyDescent="0.2">
      <c r="A23" s="175"/>
      <c r="B23" s="448"/>
      <c r="C23" s="449"/>
      <c r="D23" s="450"/>
      <c r="E23" s="457"/>
      <c r="F23" s="458"/>
      <c r="G23" s="458"/>
      <c r="H23" s="458"/>
      <c r="I23" s="458"/>
      <c r="J23" s="458"/>
      <c r="K23" s="459"/>
      <c r="L23" s="457"/>
      <c r="M23" s="458"/>
      <c r="N23" s="458"/>
      <c r="O23" s="458"/>
      <c r="P23" s="459"/>
      <c r="Q23" s="463"/>
      <c r="R23" s="464"/>
      <c r="S23" s="464"/>
      <c r="T23" s="464"/>
      <c r="U23" s="464"/>
      <c r="V23" s="465"/>
      <c r="W23" s="467"/>
      <c r="X23" s="449"/>
      <c r="Y23" s="450"/>
      <c r="Z23" s="457"/>
      <c r="AA23" s="458"/>
      <c r="AB23" s="458"/>
      <c r="AC23" s="458"/>
      <c r="AD23" s="458"/>
      <c r="AE23" s="458"/>
      <c r="AF23" s="458"/>
      <c r="AG23" s="459"/>
      <c r="AH23" s="457"/>
      <c r="AI23" s="458"/>
      <c r="AJ23" s="458"/>
      <c r="AK23" s="458"/>
      <c r="AL23" s="459"/>
      <c r="AM23" s="474"/>
      <c r="AN23" s="475"/>
      <c r="AO23" s="475"/>
      <c r="AP23" s="475"/>
      <c r="AQ23" s="475"/>
      <c r="AR23" s="476"/>
      <c r="AS23" s="463"/>
      <c r="AT23" s="464"/>
      <c r="AU23" s="464"/>
      <c r="AV23" s="464"/>
      <c r="AW23" s="464"/>
      <c r="AX23" s="478"/>
      <c r="AY23" s="412" t="s">
        <v>161</v>
      </c>
      <c r="AZ23" s="413"/>
      <c r="BA23" s="413"/>
      <c r="BB23" s="413"/>
      <c r="BC23" s="413"/>
      <c r="BD23" s="413"/>
      <c r="BE23" s="413"/>
      <c r="BF23" s="413"/>
      <c r="BG23" s="413"/>
      <c r="BH23" s="413"/>
      <c r="BI23" s="413"/>
      <c r="BJ23" s="413"/>
      <c r="BK23" s="413"/>
      <c r="BL23" s="413"/>
      <c r="BM23" s="414"/>
      <c r="BN23" s="432">
        <v>3005086</v>
      </c>
      <c r="BO23" s="433"/>
      <c r="BP23" s="433"/>
      <c r="BQ23" s="433"/>
      <c r="BR23" s="433"/>
      <c r="BS23" s="433"/>
      <c r="BT23" s="433"/>
      <c r="BU23" s="434"/>
      <c r="BV23" s="432">
        <v>2907614</v>
      </c>
      <c r="BW23" s="433"/>
      <c r="BX23" s="433"/>
      <c r="BY23" s="433"/>
      <c r="BZ23" s="433"/>
      <c r="CA23" s="433"/>
      <c r="CB23" s="433"/>
      <c r="CC23" s="434"/>
      <c r="CD23" s="184"/>
      <c r="CE23" s="430"/>
      <c r="CF23" s="430"/>
      <c r="CG23" s="430"/>
      <c r="CH23" s="430"/>
      <c r="CI23" s="430"/>
      <c r="CJ23" s="430"/>
      <c r="CK23" s="430"/>
      <c r="CL23" s="430"/>
      <c r="CM23" s="430"/>
      <c r="CN23" s="430"/>
      <c r="CO23" s="430"/>
      <c r="CP23" s="430"/>
      <c r="CQ23" s="430"/>
      <c r="CR23" s="430"/>
      <c r="CS23" s="431"/>
      <c r="CT23" s="402"/>
      <c r="CU23" s="403"/>
      <c r="CV23" s="403"/>
      <c r="CW23" s="403"/>
      <c r="CX23" s="403"/>
      <c r="CY23" s="403"/>
      <c r="CZ23" s="403"/>
      <c r="DA23" s="404"/>
      <c r="DB23" s="402"/>
      <c r="DC23" s="403"/>
      <c r="DD23" s="403"/>
      <c r="DE23" s="403"/>
      <c r="DF23" s="403"/>
      <c r="DG23" s="403"/>
      <c r="DH23" s="403"/>
      <c r="DI23" s="404"/>
    </row>
    <row r="24" spans="1:113" ht="18.75" customHeight="1" thickBot="1" x14ac:dyDescent="0.25">
      <c r="A24" s="175"/>
      <c r="B24" s="448"/>
      <c r="C24" s="449"/>
      <c r="D24" s="450"/>
      <c r="E24" s="405" t="s">
        <v>162</v>
      </c>
      <c r="F24" s="406"/>
      <c r="G24" s="406"/>
      <c r="H24" s="406"/>
      <c r="I24" s="406"/>
      <c r="J24" s="406"/>
      <c r="K24" s="407"/>
      <c r="L24" s="408">
        <v>1</v>
      </c>
      <c r="M24" s="409"/>
      <c r="N24" s="409"/>
      <c r="O24" s="409"/>
      <c r="P24" s="410"/>
      <c r="Q24" s="408">
        <v>8300</v>
      </c>
      <c r="R24" s="409"/>
      <c r="S24" s="409"/>
      <c r="T24" s="409"/>
      <c r="U24" s="409"/>
      <c r="V24" s="410"/>
      <c r="W24" s="467"/>
      <c r="X24" s="449"/>
      <c r="Y24" s="450"/>
      <c r="Z24" s="405" t="s">
        <v>163</v>
      </c>
      <c r="AA24" s="406"/>
      <c r="AB24" s="406"/>
      <c r="AC24" s="406"/>
      <c r="AD24" s="406"/>
      <c r="AE24" s="406"/>
      <c r="AF24" s="406"/>
      <c r="AG24" s="407"/>
      <c r="AH24" s="408">
        <v>156</v>
      </c>
      <c r="AI24" s="409"/>
      <c r="AJ24" s="409"/>
      <c r="AK24" s="409"/>
      <c r="AL24" s="410"/>
      <c r="AM24" s="408">
        <v>424476</v>
      </c>
      <c r="AN24" s="409"/>
      <c r="AO24" s="409"/>
      <c r="AP24" s="409"/>
      <c r="AQ24" s="409"/>
      <c r="AR24" s="410"/>
      <c r="AS24" s="408">
        <v>2721</v>
      </c>
      <c r="AT24" s="409"/>
      <c r="AU24" s="409"/>
      <c r="AV24" s="409"/>
      <c r="AW24" s="409"/>
      <c r="AX24" s="411"/>
      <c r="AY24" s="399" t="s">
        <v>164</v>
      </c>
      <c r="AZ24" s="400"/>
      <c r="BA24" s="400"/>
      <c r="BB24" s="400"/>
      <c r="BC24" s="400"/>
      <c r="BD24" s="400"/>
      <c r="BE24" s="400"/>
      <c r="BF24" s="400"/>
      <c r="BG24" s="400"/>
      <c r="BH24" s="400"/>
      <c r="BI24" s="400"/>
      <c r="BJ24" s="400"/>
      <c r="BK24" s="400"/>
      <c r="BL24" s="400"/>
      <c r="BM24" s="401"/>
      <c r="BN24" s="432">
        <v>5982838</v>
      </c>
      <c r="BO24" s="433"/>
      <c r="BP24" s="433"/>
      <c r="BQ24" s="433"/>
      <c r="BR24" s="433"/>
      <c r="BS24" s="433"/>
      <c r="BT24" s="433"/>
      <c r="BU24" s="434"/>
      <c r="BV24" s="432">
        <v>5526676</v>
      </c>
      <c r="BW24" s="433"/>
      <c r="BX24" s="433"/>
      <c r="BY24" s="433"/>
      <c r="BZ24" s="433"/>
      <c r="CA24" s="433"/>
      <c r="CB24" s="433"/>
      <c r="CC24" s="434"/>
      <c r="CD24" s="184"/>
      <c r="CE24" s="430"/>
      <c r="CF24" s="430"/>
      <c r="CG24" s="430"/>
      <c r="CH24" s="430"/>
      <c r="CI24" s="430"/>
      <c r="CJ24" s="430"/>
      <c r="CK24" s="430"/>
      <c r="CL24" s="430"/>
      <c r="CM24" s="430"/>
      <c r="CN24" s="430"/>
      <c r="CO24" s="430"/>
      <c r="CP24" s="430"/>
      <c r="CQ24" s="430"/>
      <c r="CR24" s="430"/>
      <c r="CS24" s="431"/>
      <c r="CT24" s="402"/>
      <c r="CU24" s="403"/>
      <c r="CV24" s="403"/>
      <c r="CW24" s="403"/>
      <c r="CX24" s="403"/>
      <c r="CY24" s="403"/>
      <c r="CZ24" s="403"/>
      <c r="DA24" s="404"/>
      <c r="DB24" s="402"/>
      <c r="DC24" s="403"/>
      <c r="DD24" s="403"/>
      <c r="DE24" s="403"/>
      <c r="DF24" s="403"/>
      <c r="DG24" s="403"/>
      <c r="DH24" s="403"/>
      <c r="DI24" s="404"/>
    </row>
    <row r="25" spans="1:113" ht="18.75" customHeight="1" x14ac:dyDescent="0.2">
      <c r="A25" s="175"/>
      <c r="B25" s="448"/>
      <c r="C25" s="449"/>
      <c r="D25" s="450"/>
      <c r="E25" s="405" t="s">
        <v>165</v>
      </c>
      <c r="F25" s="406"/>
      <c r="G25" s="406"/>
      <c r="H25" s="406"/>
      <c r="I25" s="406"/>
      <c r="J25" s="406"/>
      <c r="K25" s="407"/>
      <c r="L25" s="408">
        <v>1</v>
      </c>
      <c r="M25" s="409"/>
      <c r="N25" s="409"/>
      <c r="O25" s="409"/>
      <c r="P25" s="410"/>
      <c r="Q25" s="408">
        <v>6800</v>
      </c>
      <c r="R25" s="409"/>
      <c r="S25" s="409"/>
      <c r="T25" s="409"/>
      <c r="U25" s="409"/>
      <c r="V25" s="410"/>
      <c r="W25" s="467"/>
      <c r="X25" s="449"/>
      <c r="Y25" s="450"/>
      <c r="Z25" s="405" t="s">
        <v>166</v>
      </c>
      <c r="AA25" s="406"/>
      <c r="AB25" s="406"/>
      <c r="AC25" s="406"/>
      <c r="AD25" s="406"/>
      <c r="AE25" s="406"/>
      <c r="AF25" s="406"/>
      <c r="AG25" s="407"/>
      <c r="AH25" s="408" t="s">
        <v>122</v>
      </c>
      <c r="AI25" s="409"/>
      <c r="AJ25" s="409"/>
      <c r="AK25" s="409"/>
      <c r="AL25" s="410"/>
      <c r="AM25" s="408" t="s">
        <v>122</v>
      </c>
      <c r="AN25" s="409"/>
      <c r="AO25" s="409"/>
      <c r="AP25" s="409"/>
      <c r="AQ25" s="409"/>
      <c r="AR25" s="410"/>
      <c r="AS25" s="408" t="s">
        <v>122</v>
      </c>
      <c r="AT25" s="409"/>
      <c r="AU25" s="409"/>
      <c r="AV25" s="409"/>
      <c r="AW25" s="409"/>
      <c r="AX25" s="411"/>
      <c r="AY25" s="424" t="s">
        <v>167</v>
      </c>
      <c r="AZ25" s="425"/>
      <c r="BA25" s="425"/>
      <c r="BB25" s="425"/>
      <c r="BC25" s="425"/>
      <c r="BD25" s="425"/>
      <c r="BE25" s="425"/>
      <c r="BF25" s="425"/>
      <c r="BG25" s="425"/>
      <c r="BH25" s="425"/>
      <c r="BI25" s="425"/>
      <c r="BJ25" s="425"/>
      <c r="BK25" s="425"/>
      <c r="BL25" s="425"/>
      <c r="BM25" s="426"/>
      <c r="BN25" s="427">
        <v>1421366</v>
      </c>
      <c r="BO25" s="428"/>
      <c r="BP25" s="428"/>
      <c r="BQ25" s="428"/>
      <c r="BR25" s="428"/>
      <c r="BS25" s="428"/>
      <c r="BT25" s="428"/>
      <c r="BU25" s="429"/>
      <c r="BV25" s="427">
        <v>1319299</v>
      </c>
      <c r="BW25" s="428"/>
      <c r="BX25" s="428"/>
      <c r="BY25" s="428"/>
      <c r="BZ25" s="428"/>
      <c r="CA25" s="428"/>
      <c r="CB25" s="428"/>
      <c r="CC25" s="429"/>
      <c r="CD25" s="184"/>
      <c r="CE25" s="430"/>
      <c r="CF25" s="430"/>
      <c r="CG25" s="430"/>
      <c r="CH25" s="430"/>
      <c r="CI25" s="430"/>
      <c r="CJ25" s="430"/>
      <c r="CK25" s="430"/>
      <c r="CL25" s="430"/>
      <c r="CM25" s="430"/>
      <c r="CN25" s="430"/>
      <c r="CO25" s="430"/>
      <c r="CP25" s="430"/>
      <c r="CQ25" s="430"/>
      <c r="CR25" s="430"/>
      <c r="CS25" s="431"/>
      <c r="CT25" s="402"/>
      <c r="CU25" s="403"/>
      <c r="CV25" s="403"/>
      <c r="CW25" s="403"/>
      <c r="CX25" s="403"/>
      <c r="CY25" s="403"/>
      <c r="CZ25" s="403"/>
      <c r="DA25" s="404"/>
      <c r="DB25" s="402"/>
      <c r="DC25" s="403"/>
      <c r="DD25" s="403"/>
      <c r="DE25" s="403"/>
      <c r="DF25" s="403"/>
      <c r="DG25" s="403"/>
      <c r="DH25" s="403"/>
      <c r="DI25" s="404"/>
    </row>
    <row r="26" spans="1:113" ht="18.75" customHeight="1" x14ac:dyDescent="0.2">
      <c r="A26" s="175"/>
      <c r="B26" s="448"/>
      <c r="C26" s="449"/>
      <c r="D26" s="450"/>
      <c r="E26" s="405" t="s">
        <v>168</v>
      </c>
      <c r="F26" s="406"/>
      <c r="G26" s="406"/>
      <c r="H26" s="406"/>
      <c r="I26" s="406"/>
      <c r="J26" s="406"/>
      <c r="K26" s="407"/>
      <c r="L26" s="408">
        <v>1</v>
      </c>
      <c r="M26" s="409"/>
      <c r="N26" s="409"/>
      <c r="O26" s="409"/>
      <c r="P26" s="410"/>
      <c r="Q26" s="408">
        <v>5700</v>
      </c>
      <c r="R26" s="409"/>
      <c r="S26" s="409"/>
      <c r="T26" s="409"/>
      <c r="U26" s="409"/>
      <c r="V26" s="410"/>
      <c r="W26" s="467"/>
      <c r="X26" s="449"/>
      <c r="Y26" s="450"/>
      <c r="Z26" s="405" t="s">
        <v>169</v>
      </c>
      <c r="AA26" s="443"/>
      <c r="AB26" s="443"/>
      <c r="AC26" s="443"/>
      <c r="AD26" s="443"/>
      <c r="AE26" s="443"/>
      <c r="AF26" s="443"/>
      <c r="AG26" s="444"/>
      <c r="AH26" s="408">
        <v>4</v>
      </c>
      <c r="AI26" s="409"/>
      <c r="AJ26" s="409"/>
      <c r="AK26" s="409"/>
      <c r="AL26" s="410"/>
      <c r="AM26" s="408">
        <v>10704</v>
      </c>
      <c r="AN26" s="409"/>
      <c r="AO26" s="409"/>
      <c r="AP26" s="409"/>
      <c r="AQ26" s="409"/>
      <c r="AR26" s="410"/>
      <c r="AS26" s="408">
        <v>2676</v>
      </c>
      <c r="AT26" s="409"/>
      <c r="AU26" s="409"/>
      <c r="AV26" s="409"/>
      <c r="AW26" s="409"/>
      <c r="AX26" s="411"/>
      <c r="AY26" s="441" t="s">
        <v>170</v>
      </c>
      <c r="AZ26" s="386"/>
      <c r="BA26" s="386"/>
      <c r="BB26" s="386"/>
      <c r="BC26" s="386"/>
      <c r="BD26" s="386"/>
      <c r="BE26" s="386"/>
      <c r="BF26" s="386"/>
      <c r="BG26" s="386"/>
      <c r="BH26" s="386"/>
      <c r="BI26" s="386"/>
      <c r="BJ26" s="386"/>
      <c r="BK26" s="386"/>
      <c r="BL26" s="386"/>
      <c r="BM26" s="442"/>
      <c r="BN26" s="432" t="s">
        <v>122</v>
      </c>
      <c r="BO26" s="433"/>
      <c r="BP26" s="433"/>
      <c r="BQ26" s="433"/>
      <c r="BR26" s="433"/>
      <c r="BS26" s="433"/>
      <c r="BT26" s="433"/>
      <c r="BU26" s="434"/>
      <c r="BV26" s="432" t="s">
        <v>122</v>
      </c>
      <c r="BW26" s="433"/>
      <c r="BX26" s="433"/>
      <c r="BY26" s="433"/>
      <c r="BZ26" s="433"/>
      <c r="CA26" s="433"/>
      <c r="CB26" s="433"/>
      <c r="CC26" s="434"/>
      <c r="CD26" s="184"/>
      <c r="CE26" s="430"/>
      <c r="CF26" s="430"/>
      <c r="CG26" s="430"/>
      <c r="CH26" s="430"/>
      <c r="CI26" s="430"/>
      <c r="CJ26" s="430"/>
      <c r="CK26" s="430"/>
      <c r="CL26" s="430"/>
      <c r="CM26" s="430"/>
      <c r="CN26" s="430"/>
      <c r="CO26" s="430"/>
      <c r="CP26" s="430"/>
      <c r="CQ26" s="430"/>
      <c r="CR26" s="430"/>
      <c r="CS26" s="431"/>
      <c r="CT26" s="402"/>
      <c r="CU26" s="403"/>
      <c r="CV26" s="403"/>
      <c r="CW26" s="403"/>
      <c r="CX26" s="403"/>
      <c r="CY26" s="403"/>
      <c r="CZ26" s="403"/>
      <c r="DA26" s="404"/>
      <c r="DB26" s="402"/>
      <c r="DC26" s="403"/>
      <c r="DD26" s="403"/>
      <c r="DE26" s="403"/>
      <c r="DF26" s="403"/>
      <c r="DG26" s="403"/>
      <c r="DH26" s="403"/>
      <c r="DI26" s="404"/>
    </row>
    <row r="27" spans="1:113" ht="18.75" customHeight="1" thickBot="1" x14ac:dyDescent="0.25">
      <c r="A27" s="175"/>
      <c r="B27" s="448"/>
      <c r="C27" s="449"/>
      <c r="D27" s="450"/>
      <c r="E27" s="405" t="s">
        <v>171</v>
      </c>
      <c r="F27" s="406"/>
      <c r="G27" s="406"/>
      <c r="H27" s="406"/>
      <c r="I27" s="406"/>
      <c r="J27" s="406"/>
      <c r="K27" s="407"/>
      <c r="L27" s="408">
        <v>1</v>
      </c>
      <c r="M27" s="409"/>
      <c r="N27" s="409"/>
      <c r="O27" s="409"/>
      <c r="P27" s="410"/>
      <c r="Q27" s="408">
        <v>3100</v>
      </c>
      <c r="R27" s="409"/>
      <c r="S27" s="409"/>
      <c r="T27" s="409"/>
      <c r="U27" s="409"/>
      <c r="V27" s="410"/>
      <c r="W27" s="467"/>
      <c r="X27" s="449"/>
      <c r="Y27" s="450"/>
      <c r="Z27" s="405" t="s">
        <v>172</v>
      </c>
      <c r="AA27" s="406"/>
      <c r="AB27" s="406"/>
      <c r="AC27" s="406"/>
      <c r="AD27" s="406"/>
      <c r="AE27" s="406"/>
      <c r="AF27" s="406"/>
      <c r="AG27" s="407"/>
      <c r="AH27" s="408" t="s">
        <v>122</v>
      </c>
      <c r="AI27" s="409"/>
      <c r="AJ27" s="409"/>
      <c r="AK27" s="409"/>
      <c r="AL27" s="410"/>
      <c r="AM27" s="408" t="s">
        <v>122</v>
      </c>
      <c r="AN27" s="409"/>
      <c r="AO27" s="409"/>
      <c r="AP27" s="409"/>
      <c r="AQ27" s="409"/>
      <c r="AR27" s="410"/>
      <c r="AS27" s="408" t="s">
        <v>122</v>
      </c>
      <c r="AT27" s="409"/>
      <c r="AU27" s="409"/>
      <c r="AV27" s="409"/>
      <c r="AW27" s="409"/>
      <c r="AX27" s="411"/>
      <c r="AY27" s="438" t="s">
        <v>173</v>
      </c>
      <c r="AZ27" s="439"/>
      <c r="BA27" s="439"/>
      <c r="BB27" s="439"/>
      <c r="BC27" s="439"/>
      <c r="BD27" s="439"/>
      <c r="BE27" s="439"/>
      <c r="BF27" s="439"/>
      <c r="BG27" s="439"/>
      <c r="BH27" s="439"/>
      <c r="BI27" s="439"/>
      <c r="BJ27" s="439"/>
      <c r="BK27" s="439"/>
      <c r="BL27" s="439"/>
      <c r="BM27" s="440"/>
      <c r="BN27" s="435" t="s">
        <v>122</v>
      </c>
      <c r="BO27" s="436"/>
      <c r="BP27" s="436"/>
      <c r="BQ27" s="436"/>
      <c r="BR27" s="436"/>
      <c r="BS27" s="436"/>
      <c r="BT27" s="436"/>
      <c r="BU27" s="437"/>
      <c r="BV27" s="435" t="s">
        <v>122</v>
      </c>
      <c r="BW27" s="436"/>
      <c r="BX27" s="436"/>
      <c r="BY27" s="436"/>
      <c r="BZ27" s="436"/>
      <c r="CA27" s="436"/>
      <c r="CB27" s="436"/>
      <c r="CC27" s="437"/>
      <c r="CD27" s="178"/>
      <c r="CE27" s="430"/>
      <c r="CF27" s="430"/>
      <c r="CG27" s="430"/>
      <c r="CH27" s="430"/>
      <c r="CI27" s="430"/>
      <c r="CJ27" s="430"/>
      <c r="CK27" s="430"/>
      <c r="CL27" s="430"/>
      <c r="CM27" s="430"/>
      <c r="CN27" s="430"/>
      <c r="CO27" s="430"/>
      <c r="CP27" s="430"/>
      <c r="CQ27" s="430"/>
      <c r="CR27" s="430"/>
      <c r="CS27" s="431"/>
      <c r="CT27" s="402"/>
      <c r="CU27" s="403"/>
      <c r="CV27" s="403"/>
      <c r="CW27" s="403"/>
      <c r="CX27" s="403"/>
      <c r="CY27" s="403"/>
      <c r="CZ27" s="403"/>
      <c r="DA27" s="404"/>
      <c r="DB27" s="402"/>
      <c r="DC27" s="403"/>
      <c r="DD27" s="403"/>
      <c r="DE27" s="403"/>
      <c r="DF27" s="403"/>
      <c r="DG27" s="403"/>
      <c r="DH27" s="403"/>
      <c r="DI27" s="404"/>
    </row>
    <row r="28" spans="1:113" ht="18.75" customHeight="1" x14ac:dyDescent="0.2">
      <c r="A28" s="175"/>
      <c r="B28" s="448"/>
      <c r="C28" s="449"/>
      <c r="D28" s="450"/>
      <c r="E28" s="405" t="s">
        <v>174</v>
      </c>
      <c r="F28" s="406"/>
      <c r="G28" s="406"/>
      <c r="H28" s="406"/>
      <c r="I28" s="406"/>
      <c r="J28" s="406"/>
      <c r="K28" s="407"/>
      <c r="L28" s="408">
        <v>1</v>
      </c>
      <c r="M28" s="409"/>
      <c r="N28" s="409"/>
      <c r="O28" s="409"/>
      <c r="P28" s="410"/>
      <c r="Q28" s="408">
        <v>2420</v>
      </c>
      <c r="R28" s="409"/>
      <c r="S28" s="409"/>
      <c r="T28" s="409"/>
      <c r="U28" s="409"/>
      <c r="V28" s="410"/>
      <c r="W28" s="467"/>
      <c r="X28" s="449"/>
      <c r="Y28" s="450"/>
      <c r="Z28" s="405" t="s">
        <v>175</v>
      </c>
      <c r="AA28" s="406"/>
      <c r="AB28" s="406"/>
      <c r="AC28" s="406"/>
      <c r="AD28" s="406"/>
      <c r="AE28" s="406"/>
      <c r="AF28" s="406"/>
      <c r="AG28" s="407"/>
      <c r="AH28" s="408" t="s">
        <v>122</v>
      </c>
      <c r="AI28" s="409"/>
      <c r="AJ28" s="409"/>
      <c r="AK28" s="409"/>
      <c r="AL28" s="410"/>
      <c r="AM28" s="408" t="s">
        <v>122</v>
      </c>
      <c r="AN28" s="409"/>
      <c r="AO28" s="409"/>
      <c r="AP28" s="409"/>
      <c r="AQ28" s="409"/>
      <c r="AR28" s="410"/>
      <c r="AS28" s="408" t="s">
        <v>122</v>
      </c>
      <c r="AT28" s="409"/>
      <c r="AU28" s="409"/>
      <c r="AV28" s="409"/>
      <c r="AW28" s="409"/>
      <c r="AX28" s="411"/>
      <c r="AY28" s="415" t="s">
        <v>176</v>
      </c>
      <c r="AZ28" s="416"/>
      <c r="BA28" s="416"/>
      <c r="BB28" s="417"/>
      <c r="BC28" s="424" t="s">
        <v>46</v>
      </c>
      <c r="BD28" s="425"/>
      <c r="BE28" s="425"/>
      <c r="BF28" s="425"/>
      <c r="BG28" s="425"/>
      <c r="BH28" s="425"/>
      <c r="BI28" s="425"/>
      <c r="BJ28" s="425"/>
      <c r="BK28" s="425"/>
      <c r="BL28" s="425"/>
      <c r="BM28" s="426"/>
      <c r="BN28" s="427">
        <v>2536772</v>
      </c>
      <c r="BO28" s="428"/>
      <c r="BP28" s="428"/>
      <c r="BQ28" s="428"/>
      <c r="BR28" s="428"/>
      <c r="BS28" s="428"/>
      <c r="BT28" s="428"/>
      <c r="BU28" s="429"/>
      <c r="BV28" s="427">
        <v>2205377</v>
      </c>
      <c r="BW28" s="428"/>
      <c r="BX28" s="428"/>
      <c r="BY28" s="428"/>
      <c r="BZ28" s="428"/>
      <c r="CA28" s="428"/>
      <c r="CB28" s="428"/>
      <c r="CC28" s="429"/>
      <c r="CD28" s="184"/>
      <c r="CE28" s="430"/>
      <c r="CF28" s="430"/>
      <c r="CG28" s="430"/>
      <c r="CH28" s="430"/>
      <c r="CI28" s="430"/>
      <c r="CJ28" s="430"/>
      <c r="CK28" s="430"/>
      <c r="CL28" s="430"/>
      <c r="CM28" s="430"/>
      <c r="CN28" s="430"/>
      <c r="CO28" s="430"/>
      <c r="CP28" s="430"/>
      <c r="CQ28" s="430"/>
      <c r="CR28" s="430"/>
      <c r="CS28" s="431"/>
      <c r="CT28" s="402"/>
      <c r="CU28" s="403"/>
      <c r="CV28" s="403"/>
      <c r="CW28" s="403"/>
      <c r="CX28" s="403"/>
      <c r="CY28" s="403"/>
      <c r="CZ28" s="403"/>
      <c r="DA28" s="404"/>
      <c r="DB28" s="402"/>
      <c r="DC28" s="403"/>
      <c r="DD28" s="403"/>
      <c r="DE28" s="403"/>
      <c r="DF28" s="403"/>
      <c r="DG28" s="403"/>
      <c r="DH28" s="403"/>
      <c r="DI28" s="404"/>
    </row>
    <row r="29" spans="1:113" ht="18.75" customHeight="1" x14ac:dyDescent="0.2">
      <c r="A29" s="175"/>
      <c r="B29" s="448"/>
      <c r="C29" s="449"/>
      <c r="D29" s="450"/>
      <c r="E29" s="405" t="s">
        <v>177</v>
      </c>
      <c r="F29" s="406"/>
      <c r="G29" s="406"/>
      <c r="H29" s="406"/>
      <c r="I29" s="406"/>
      <c r="J29" s="406"/>
      <c r="K29" s="407"/>
      <c r="L29" s="408">
        <v>10</v>
      </c>
      <c r="M29" s="409"/>
      <c r="N29" s="409"/>
      <c r="O29" s="409"/>
      <c r="P29" s="410"/>
      <c r="Q29" s="408">
        <v>2260</v>
      </c>
      <c r="R29" s="409"/>
      <c r="S29" s="409"/>
      <c r="T29" s="409"/>
      <c r="U29" s="409"/>
      <c r="V29" s="410"/>
      <c r="W29" s="468"/>
      <c r="X29" s="469"/>
      <c r="Y29" s="470"/>
      <c r="Z29" s="405" t="s">
        <v>178</v>
      </c>
      <c r="AA29" s="406"/>
      <c r="AB29" s="406"/>
      <c r="AC29" s="406"/>
      <c r="AD29" s="406"/>
      <c r="AE29" s="406"/>
      <c r="AF29" s="406"/>
      <c r="AG29" s="407"/>
      <c r="AH29" s="408">
        <v>156</v>
      </c>
      <c r="AI29" s="409"/>
      <c r="AJ29" s="409"/>
      <c r="AK29" s="409"/>
      <c r="AL29" s="410"/>
      <c r="AM29" s="408">
        <v>424476</v>
      </c>
      <c r="AN29" s="409"/>
      <c r="AO29" s="409"/>
      <c r="AP29" s="409"/>
      <c r="AQ29" s="409"/>
      <c r="AR29" s="410"/>
      <c r="AS29" s="408">
        <v>2721</v>
      </c>
      <c r="AT29" s="409"/>
      <c r="AU29" s="409"/>
      <c r="AV29" s="409"/>
      <c r="AW29" s="409"/>
      <c r="AX29" s="411"/>
      <c r="AY29" s="418"/>
      <c r="AZ29" s="419"/>
      <c r="BA29" s="419"/>
      <c r="BB29" s="420"/>
      <c r="BC29" s="412" t="s">
        <v>179</v>
      </c>
      <c r="BD29" s="413"/>
      <c r="BE29" s="413"/>
      <c r="BF29" s="413"/>
      <c r="BG29" s="413"/>
      <c r="BH29" s="413"/>
      <c r="BI29" s="413"/>
      <c r="BJ29" s="413"/>
      <c r="BK29" s="413"/>
      <c r="BL29" s="413"/>
      <c r="BM29" s="414"/>
      <c r="BN29" s="432">
        <v>1041752</v>
      </c>
      <c r="BO29" s="433"/>
      <c r="BP29" s="433"/>
      <c r="BQ29" s="433"/>
      <c r="BR29" s="433"/>
      <c r="BS29" s="433"/>
      <c r="BT29" s="433"/>
      <c r="BU29" s="434"/>
      <c r="BV29" s="432">
        <v>1040520</v>
      </c>
      <c r="BW29" s="433"/>
      <c r="BX29" s="433"/>
      <c r="BY29" s="433"/>
      <c r="BZ29" s="433"/>
      <c r="CA29" s="433"/>
      <c r="CB29" s="433"/>
      <c r="CC29" s="434"/>
      <c r="CD29" s="178"/>
      <c r="CE29" s="430"/>
      <c r="CF29" s="430"/>
      <c r="CG29" s="430"/>
      <c r="CH29" s="430"/>
      <c r="CI29" s="430"/>
      <c r="CJ29" s="430"/>
      <c r="CK29" s="430"/>
      <c r="CL29" s="430"/>
      <c r="CM29" s="430"/>
      <c r="CN29" s="430"/>
      <c r="CO29" s="430"/>
      <c r="CP29" s="430"/>
      <c r="CQ29" s="430"/>
      <c r="CR29" s="430"/>
      <c r="CS29" s="431"/>
      <c r="CT29" s="402"/>
      <c r="CU29" s="403"/>
      <c r="CV29" s="403"/>
      <c r="CW29" s="403"/>
      <c r="CX29" s="403"/>
      <c r="CY29" s="403"/>
      <c r="CZ29" s="403"/>
      <c r="DA29" s="404"/>
      <c r="DB29" s="402"/>
      <c r="DC29" s="403"/>
      <c r="DD29" s="403"/>
      <c r="DE29" s="403"/>
      <c r="DF29" s="403"/>
      <c r="DG29" s="403"/>
      <c r="DH29" s="403"/>
      <c r="DI29" s="404"/>
    </row>
    <row r="30" spans="1:113" ht="18.75" customHeight="1" thickBot="1" x14ac:dyDescent="0.25">
      <c r="A30" s="175"/>
      <c r="B30" s="451"/>
      <c r="C30" s="452"/>
      <c r="D30" s="453"/>
      <c r="E30" s="387"/>
      <c r="F30" s="388"/>
      <c r="G30" s="388"/>
      <c r="H30" s="388"/>
      <c r="I30" s="388"/>
      <c r="J30" s="388"/>
      <c r="K30" s="389"/>
      <c r="L30" s="390"/>
      <c r="M30" s="391"/>
      <c r="N30" s="391"/>
      <c r="O30" s="391"/>
      <c r="P30" s="392"/>
      <c r="Q30" s="390"/>
      <c r="R30" s="391"/>
      <c r="S30" s="391"/>
      <c r="T30" s="391"/>
      <c r="U30" s="391"/>
      <c r="V30" s="392"/>
      <c r="W30" s="393" t="s">
        <v>180</v>
      </c>
      <c r="X30" s="394"/>
      <c r="Y30" s="394"/>
      <c r="Z30" s="394"/>
      <c r="AA30" s="394"/>
      <c r="AB30" s="394"/>
      <c r="AC30" s="394"/>
      <c r="AD30" s="394"/>
      <c r="AE30" s="394"/>
      <c r="AF30" s="394"/>
      <c r="AG30" s="395"/>
      <c r="AH30" s="396">
        <v>90.8</v>
      </c>
      <c r="AI30" s="397"/>
      <c r="AJ30" s="397"/>
      <c r="AK30" s="397"/>
      <c r="AL30" s="397"/>
      <c r="AM30" s="397"/>
      <c r="AN30" s="397"/>
      <c r="AO30" s="397"/>
      <c r="AP30" s="397"/>
      <c r="AQ30" s="397"/>
      <c r="AR30" s="397"/>
      <c r="AS30" s="397"/>
      <c r="AT30" s="397"/>
      <c r="AU30" s="397"/>
      <c r="AV30" s="397"/>
      <c r="AW30" s="397"/>
      <c r="AX30" s="398"/>
      <c r="AY30" s="421"/>
      <c r="AZ30" s="422"/>
      <c r="BA30" s="422"/>
      <c r="BB30" s="423"/>
      <c r="BC30" s="399" t="s">
        <v>48</v>
      </c>
      <c r="BD30" s="400"/>
      <c r="BE30" s="400"/>
      <c r="BF30" s="400"/>
      <c r="BG30" s="400"/>
      <c r="BH30" s="400"/>
      <c r="BI30" s="400"/>
      <c r="BJ30" s="400"/>
      <c r="BK30" s="400"/>
      <c r="BL30" s="400"/>
      <c r="BM30" s="401"/>
      <c r="BN30" s="435">
        <v>2224100</v>
      </c>
      <c r="BO30" s="436"/>
      <c r="BP30" s="436"/>
      <c r="BQ30" s="436"/>
      <c r="BR30" s="436"/>
      <c r="BS30" s="436"/>
      <c r="BT30" s="436"/>
      <c r="BU30" s="437"/>
      <c r="BV30" s="435">
        <v>2096254</v>
      </c>
      <c r="BW30" s="436"/>
      <c r="BX30" s="436"/>
      <c r="BY30" s="436"/>
      <c r="BZ30" s="436"/>
      <c r="CA30" s="436"/>
      <c r="CB30" s="436"/>
      <c r="CC30" s="437"/>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85" t="s">
        <v>181</v>
      </c>
      <c r="D32" s="385"/>
      <c r="E32" s="385"/>
      <c r="F32" s="385"/>
      <c r="G32" s="385"/>
      <c r="H32" s="385"/>
      <c r="I32" s="385"/>
      <c r="J32" s="385"/>
      <c r="K32" s="385"/>
      <c r="L32" s="385"/>
      <c r="M32" s="385"/>
      <c r="N32" s="385"/>
      <c r="O32" s="385"/>
      <c r="P32" s="385"/>
      <c r="Q32" s="385"/>
      <c r="R32" s="385"/>
      <c r="S32" s="385"/>
      <c r="U32" s="386" t="s">
        <v>182</v>
      </c>
      <c r="V32" s="386"/>
      <c r="W32" s="386"/>
      <c r="X32" s="386"/>
      <c r="Y32" s="386"/>
      <c r="Z32" s="386"/>
      <c r="AA32" s="386"/>
      <c r="AB32" s="386"/>
      <c r="AC32" s="386"/>
      <c r="AD32" s="386"/>
      <c r="AE32" s="386"/>
      <c r="AF32" s="386"/>
      <c r="AG32" s="386"/>
      <c r="AH32" s="386"/>
      <c r="AI32" s="386"/>
      <c r="AJ32" s="386"/>
      <c r="AK32" s="386"/>
      <c r="AM32" s="386" t="s">
        <v>183</v>
      </c>
      <c r="AN32" s="386"/>
      <c r="AO32" s="386"/>
      <c r="AP32" s="386"/>
      <c r="AQ32" s="386"/>
      <c r="AR32" s="386"/>
      <c r="AS32" s="386"/>
      <c r="AT32" s="386"/>
      <c r="AU32" s="386"/>
      <c r="AV32" s="386"/>
      <c r="AW32" s="386"/>
      <c r="AX32" s="386"/>
      <c r="AY32" s="386"/>
      <c r="AZ32" s="386"/>
      <c r="BA32" s="386"/>
      <c r="BB32" s="386"/>
      <c r="BC32" s="386"/>
      <c r="BE32" s="386" t="s">
        <v>184</v>
      </c>
      <c r="BF32" s="386"/>
      <c r="BG32" s="386"/>
      <c r="BH32" s="386"/>
      <c r="BI32" s="386"/>
      <c r="BJ32" s="386"/>
      <c r="BK32" s="386"/>
      <c r="BL32" s="386"/>
      <c r="BM32" s="386"/>
      <c r="BN32" s="386"/>
      <c r="BO32" s="386"/>
      <c r="BP32" s="386"/>
      <c r="BQ32" s="386"/>
      <c r="BR32" s="386"/>
      <c r="BS32" s="386"/>
      <c r="BT32" s="386"/>
      <c r="BU32" s="386"/>
      <c r="BW32" s="386" t="s">
        <v>185</v>
      </c>
      <c r="BX32" s="386"/>
      <c r="BY32" s="386"/>
      <c r="BZ32" s="386"/>
      <c r="CA32" s="386"/>
      <c r="CB32" s="386"/>
      <c r="CC32" s="386"/>
      <c r="CD32" s="386"/>
      <c r="CE32" s="386"/>
      <c r="CF32" s="386"/>
      <c r="CG32" s="386"/>
      <c r="CH32" s="386"/>
      <c r="CI32" s="386"/>
      <c r="CJ32" s="386"/>
      <c r="CK32" s="386"/>
      <c r="CL32" s="386"/>
      <c r="CM32" s="386"/>
      <c r="CO32" s="386" t="s">
        <v>186</v>
      </c>
      <c r="CP32" s="386"/>
      <c r="CQ32" s="386"/>
      <c r="CR32" s="386"/>
      <c r="CS32" s="386"/>
      <c r="CT32" s="386"/>
      <c r="CU32" s="386"/>
      <c r="CV32" s="386"/>
      <c r="CW32" s="386"/>
      <c r="CX32" s="386"/>
      <c r="CY32" s="386"/>
      <c r="CZ32" s="386"/>
      <c r="DA32" s="386"/>
      <c r="DB32" s="386"/>
      <c r="DC32" s="386"/>
      <c r="DD32" s="386"/>
      <c r="DE32" s="386"/>
      <c r="DI32" s="201"/>
    </row>
    <row r="33" spans="1:113" ht="13.5" customHeight="1" x14ac:dyDescent="0.2">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9</v>
      </c>
      <c r="AN34" s="380"/>
      <c r="AO34" s="381" t="str">
        <f>IF('各会計、関係団体の財政状況及び健全化判断比率'!B33="","",'各会計、関係団体の財政状況及び健全化判断比率'!B33)</f>
        <v>水道事業会計</v>
      </c>
      <c r="AP34" s="381"/>
      <c r="AQ34" s="381"/>
      <c r="AR34" s="381"/>
      <c r="AS34" s="381"/>
      <c r="AT34" s="381"/>
      <c r="AU34" s="381"/>
      <c r="AV34" s="381"/>
      <c r="AW34" s="381"/>
      <c r="AX34" s="381"/>
      <c r="AY34" s="381"/>
      <c r="AZ34" s="381"/>
      <c r="BA34" s="381"/>
      <c r="BB34" s="381"/>
      <c r="BC34" s="381"/>
      <c r="BD34" s="175"/>
      <c r="BE34" s="380">
        <f>IF(BG34="","",MAX(C34:D43,U34:V43,AM34:AN43)+1)</f>
        <v>10</v>
      </c>
      <c r="BF34" s="380"/>
      <c r="BG34" s="381" t="str">
        <f>IF('各会計、関係団体の財政状況及び健全化判断比率'!B34="","",'各会計、関係団体の財政状況及び健全化判断比率'!B34)</f>
        <v>個別排水処理施設特別会計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南越消防組合</v>
      </c>
      <c r="BZ34" s="381"/>
      <c r="CA34" s="381"/>
      <c r="CB34" s="381"/>
      <c r="CC34" s="381"/>
      <c r="CD34" s="381"/>
      <c r="CE34" s="381"/>
      <c r="CF34" s="381"/>
      <c r="CG34" s="381"/>
      <c r="CH34" s="381"/>
      <c r="CI34" s="381"/>
      <c r="CJ34" s="381"/>
      <c r="CK34" s="381"/>
      <c r="CL34" s="381"/>
      <c r="CM34" s="381"/>
      <c r="CN34" s="175"/>
      <c r="CO34" s="380">
        <f>IF(CQ34="","",MAX(C34:D43,U34:V43,AM34:AN43,BE34:BF43,BW34:BX43)+1)</f>
        <v>22</v>
      </c>
      <c r="CP34" s="380"/>
      <c r="CQ34" s="381" t="str">
        <f>IF('各会計、関係団体の財政状況及び健全化判断比率'!BS7="","",'各会計、関係団体の財政状況及び健全化判断比率'!BS7)</f>
        <v>公共施設管理公社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河野診療所特別会計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国民健康保険今庄診療所特別会計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11</v>
      </c>
      <c r="BF35" s="380"/>
      <c r="BG35" s="381" t="str">
        <f>IF('各会計、関係団体の財政状況及び健全化判断比率'!B35="","",'各会計、関係団体の財政状況及び健全化判断比率'!B35)</f>
        <v>農業集落排水特別会計</v>
      </c>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南越清掃組合</v>
      </c>
      <c r="BZ35" s="381"/>
      <c r="CA35" s="381"/>
      <c r="CB35" s="381"/>
      <c r="CC35" s="381"/>
      <c r="CD35" s="381"/>
      <c r="CE35" s="381"/>
      <c r="CF35" s="381"/>
      <c r="CG35" s="381"/>
      <c r="CH35" s="381"/>
      <c r="CI35" s="381"/>
      <c r="CJ35" s="381"/>
      <c r="CK35" s="381"/>
      <c r="CL35" s="381"/>
      <c r="CM35" s="381"/>
      <c r="CN35" s="175"/>
      <c r="CO35" s="380">
        <f t="shared" ref="CO35:CO43" si="3">IF(CQ35="","",CO34+1)</f>
        <v>23</v>
      </c>
      <c r="CP35" s="380"/>
      <c r="CQ35" s="381" t="str">
        <f>IF('各会計、関係団体の財政状況及び健全化判断比率'!BS8="","",'各会計、関係団体の財政状況及び健全化判断比率'!BS8)</f>
        <v>リトリート田倉</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農業者労働災害共済特別会計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12</v>
      </c>
      <c r="BF36" s="380"/>
      <c r="BG36" s="381" t="str">
        <f>IF('各会計、関係団体の財政状況及び健全化判断比率'!B36="","",'各会計、関係団体の財政状況及び健全化判断比率'!B36)</f>
        <v>下水道特別会計</v>
      </c>
      <c r="BH36" s="381"/>
      <c r="BI36" s="381"/>
      <c r="BJ36" s="381"/>
      <c r="BK36" s="381"/>
      <c r="BL36" s="381"/>
      <c r="BM36" s="381"/>
      <c r="BN36" s="381"/>
      <c r="BO36" s="381"/>
      <c r="BP36" s="381"/>
      <c r="BQ36" s="381"/>
      <c r="BR36" s="381"/>
      <c r="BS36" s="381"/>
      <c r="BT36" s="381"/>
      <c r="BU36" s="381"/>
      <c r="BV36" s="175"/>
      <c r="BW36" s="380">
        <f t="shared" si="2"/>
        <v>15</v>
      </c>
      <c r="BX36" s="380"/>
      <c r="BY36" s="381" t="str">
        <f>IF('各会計、関係団体の財政状況及び健全化判断比率'!B70="","",'各会計、関係団体の財政状況及び健全化判断比率'!B70)</f>
        <v>福井県後期高齢者医療広域組合連合</v>
      </c>
      <c r="BZ36" s="381"/>
      <c r="CA36" s="381"/>
      <c r="CB36" s="381"/>
      <c r="CC36" s="381"/>
      <c r="CD36" s="381"/>
      <c r="CE36" s="381"/>
      <c r="CF36" s="381"/>
      <c r="CG36" s="381"/>
      <c r="CH36" s="381"/>
      <c r="CI36" s="381"/>
      <c r="CJ36" s="381"/>
      <c r="CK36" s="381"/>
      <c r="CL36" s="381"/>
      <c r="CM36" s="381"/>
      <c r="CN36" s="175"/>
      <c r="CO36" s="380">
        <f t="shared" si="3"/>
        <v>24</v>
      </c>
      <c r="CP36" s="380"/>
      <c r="CQ36" s="381" t="str">
        <f>IF('各会計、関係団体の財政状況及び健全化判断比率'!BS9="","",'各会計、関係団体の財政状況及び健全化判断比率'!BS9)</f>
        <v>南越前町シルバー人材センター</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老人保健施設特別会計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16</v>
      </c>
      <c r="BX37" s="380"/>
      <c r="BY37" s="381" t="str">
        <f>IF('各会計、関係団体の財政状況及び健全化判断比率'!B71="","",'各会計、関係団体の財政状況及び健全化判断比率'!B71)</f>
        <v>福井県後期高齢者医療広域組合連合（事業会計）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8</v>
      </c>
      <c r="V38" s="380"/>
      <c r="W38" s="381" t="str">
        <f>IF('各会計、関係団体の財政状況及び健全化判断比率'!B32="","",'各会計、関係団体の財政状況及び健全化判断比率'!B32)</f>
        <v>介護保険特別会計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17</v>
      </c>
      <c r="BX38" s="380"/>
      <c r="BY38" s="381" t="str">
        <f>IF('各会計、関係団体の財政状況及び健全化判断比率'!B72="","",'各会計、関係団体の財政状況及び健全化判断比率'!B72)</f>
        <v>福井県市町村総合事務組合（普通会計）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18</v>
      </c>
      <c r="BX39" s="380"/>
      <c r="BY39" s="381" t="str">
        <f>IF('各会計、関係団体の財政状況及び健全化判断比率'!B73="","",'各会計、関係団体の財政状況及び健全化判断比率'!B73)</f>
        <v>福井県市町村総合事務組合（事業会計）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19</v>
      </c>
      <c r="BX40" s="380"/>
      <c r="BY40" s="381" t="str">
        <f>IF('各会計、関係団体の財政状況及び健全化判断比率'!B74="","",'各会計、関係団体の財政状況及び健全化判断比率'!B74)</f>
        <v>福井県丹南広域組合（普通会計）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20</v>
      </c>
      <c r="BX41" s="380"/>
      <c r="BY41" s="381" t="str">
        <f>IF('各会計、関係団体の財政状況及び健全化判断比率'!B75="","",'各会計、関係団体の財政状況及び健全化判断比率'!B75)</f>
        <v>福井県自治会館組合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21</v>
      </c>
      <c r="BX42" s="380"/>
      <c r="BY42" s="381" t="str">
        <f>IF('各会計、関係団体の財政状況及び健全化判断比率'!B76="","",'各会計、関係団体の財政状況及び健全化判断比率'!B76)</f>
        <v>公立丹南病院組合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eg/cCHMAwWOduGqulIuG9frbpo9RFdtI8LunkW5zQDL6+DxUHzu0gqt8yCKyoAq1HF2U0/QPIiOanIQvr9ZqA==" saltValue="9FGJbbb8yAtfxirDxO6Qk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62" t="s">
        <v>537</v>
      </c>
      <c r="D34" s="1162"/>
      <c r="E34" s="1163"/>
      <c r="F34" s="32">
        <v>0</v>
      </c>
      <c r="G34" s="33">
        <v>0</v>
      </c>
      <c r="H34" s="33">
        <v>0</v>
      </c>
      <c r="I34" s="33">
        <v>0</v>
      </c>
      <c r="J34" s="34" t="s">
        <v>538</v>
      </c>
      <c r="K34" s="22"/>
      <c r="L34" s="22"/>
      <c r="M34" s="22"/>
      <c r="N34" s="22"/>
      <c r="O34" s="22"/>
      <c r="P34" s="22"/>
    </row>
    <row r="35" spans="1:16" ht="39" customHeight="1" x14ac:dyDescent="0.2">
      <c r="A35" s="22"/>
      <c r="B35" s="35"/>
      <c r="C35" s="1158" t="s">
        <v>539</v>
      </c>
      <c r="D35" s="1158"/>
      <c r="E35" s="1159"/>
      <c r="F35" s="36">
        <v>6.83</v>
      </c>
      <c r="G35" s="37">
        <v>7.57</v>
      </c>
      <c r="H35" s="37">
        <v>6.94</v>
      </c>
      <c r="I35" s="37">
        <v>10.89</v>
      </c>
      <c r="J35" s="38">
        <v>7.67</v>
      </c>
      <c r="K35" s="22"/>
      <c r="L35" s="22"/>
      <c r="M35" s="22"/>
      <c r="N35" s="22"/>
      <c r="O35" s="22"/>
      <c r="P35" s="22"/>
    </row>
    <row r="36" spans="1:16" ht="39" customHeight="1" x14ac:dyDescent="0.2">
      <c r="A36" s="22"/>
      <c r="B36" s="35"/>
      <c r="C36" s="1158" t="s">
        <v>540</v>
      </c>
      <c r="D36" s="1158"/>
      <c r="E36" s="1159"/>
      <c r="F36" s="36">
        <v>1.4</v>
      </c>
      <c r="G36" s="37">
        <v>1.37</v>
      </c>
      <c r="H36" s="37">
        <v>1.33</v>
      </c>
      <c r="I36" s="37">
        <v>2.5099999999999998</v>
      </c>
      <c r="J36" s="38">
        <v>3.25</v>
      </c>
      <c r="K36" s="22"/>
      <c r="L36" s="22"/>
      <c r="M36" s="22"/>
      <c r="N36" s="22"/>
      <c r="O36" s="22"/>
      <c r="P36" s="22"/>
    </row>
    <row r="37" spans="1:16" ht="39" customHeight="1" x14ac:dyDescent="0.2">
      <c r="A37" s="22"/>
      <c r="B37" s="35"/>
      <c r="C37" s="1158" t="s">
        <v>541</v>
      </c>
      <c r="D37" s="1158"/>
      <c r="E37" s="1159"/>
      <c r="F37" s="36">
        <v>0</v>
      </c>
      <c r="G37" s="37">
        <v>0</v>
      </c>
      <c r="H37" s="37">
        <v>0</v>
      </c>
      <c r="I37" s="37">
        <v>0</v>
      </c>
      <c r="J37" s="38">
        <v>0.77</v>
      </c>
      <c r="K37" s="22"/>
      <c r="L37" s="22"/>
      <c r="M37" s="22"/>
      <c r="N37" s="22"/>
      <c r="O37" s="22"/>
      <c r="P37" s="22"/>
    </row>
    <row r="38" spans="1:16" ht="39" customHeight="1" x14ac:dyDescent="0.2">
      <c r="A38" s="22"/>
      <c r="B38" s="35"/>
      <c r="C38" s="1158" t="s">
        <v>542</v>
      </c>
      <c r="D38" s="1158"/>
      <c r="E38" s="1159"/>
      <c r="F38" s="36">
        <v>0.92</v>
      </c>
      <c r="G38" s="37">
        <v>1.43</v>
      </c>
      <c r="H38" s="37">
        <v>0.45</v>
      </c>
      <c r="I38" s="37">
        <v>0.89</v>
      </c>
      <c r="J38" s="38">
        <v>0.64</v>
      </c>
      <c r="K38" s="22"/>
      <c r="L38" s="22"/>
      <c r="M38" s="22"/>
      <c r="N38" s="22"/>
      <c r="O38" s="22"/>
      <c r="P38" s="22"/>
    </row>
    <row r="39" spans="1:16" ht="39" customHeight="1" x14ac:dyDescent="0.2">
      <c r="A39" s="22"/>
      <c r="B39" s="35"/>
      <c r="C39" s="1158" t="s">
        <v>543</v>
      </c>
      <c r="D39" s="1158"/>
      <c r="E39" s="1159"/>
      <c r="F39" s="36">
        <v>0.14000000000000001</v>
      </c>
      <c r="G39" s="37">
        <v>0.06</v>
      </c>
      <c r="H39" s="37">
        <v>0.12</v>
      </c>
      <c r="I39" s="37">
        <v>0.15</v>
      </c>
      <c r="J39" s="38">
        <v>0.09</v>
      </c>
      <c r="K39" s="22"/>
      <c r="L39" s="22"/>
      <c r="M39" s="22"/>
      <c r="N39" s="22"/>
      <c r="O39" s="22"/>
      <c r="P39" s="22"/>
    </row>
    <row r="40" spans="1:16" ht="39" customHeight="1" x14ac:dyDescent="0.2">
      <c r="A40" s="22"/>
      <c r="B40" s="35"/>
      <c r="C40" s="1158" t="s">
        <v>544</v>
      </c>
      <c r="D40" s="1158"/>
      <c r="E40" s="1159"/>
      <c r="F40" s="36">
        <v>0</v>
      </c>
      <c r="G40" s="37">
        <v>0</v>
      </c>
      <c r="H40" s="37">
        <v>0</v>
      </c>
      <c r="I40" s="37">
        <v>0</v>
      </c>
      <c r="J40" s="38">
        <v>0.04</v>
      </c>
      <c r="K40" s="22"/>
      <c r="L40" s="22"/>
      <c r="M40" s="22"/>
      <c r="N40" s="22"/>
      <c r="O40" s="22"/>
      <c r="P40" s="22"/>
    </row>
    <row r="41" spans="1:16" ht="39" customHeight="1" x14ac:dyDescent="0.2">
      <c r="A41" s="22"/>
      <c r="B41" s="35"/>
      <c r="C41" s="1158" t="s">
        <v>545</v>
      </c>
      <c r="D41" s="1158"/>
      <c r="E41" s="1159"/>
      <c r="F41" s="36">
        <v>0.01</v>
      </c>
      <c r="G41" s="37">
        <v>0.01</v>
      </c>
      <c r="H41" s="37">
        <v>0.04</v>
      </c>
      <c r="I41" s="37">
        <v>0.01</v>
      </c>
      <c r="J41" s="38">
        <v>0.02</v>
      </c>
      <c r="K41" s="22"/>
      <c r="L41" s="22"/>
      <c r="M41" s="22"/>
      <c r="N41" s="22"/>
      <c r="O41" s="22"/>
      <c r="P41" s="22"/>
    </row>
    <row r="42" spans="1:16" ht="39" customHeight="1" x14ac:dyDescent="0.2">
      <c r="A42" s="22"/>
      <c r="B42" s="39"/>
      <c r="C42" s="1158" t="s">
        <v>546</v>
      </c>
      <c r="D42" s="1158"/>
      <c r="E42" s="1159"/>
      <c r="F42" s="36" t="s">
        <v>492</v>
      </c>
      <c r="G42" s="37" t="s">
        <v>492</v>
      </c>
      <c r="H42" s="37" t="s">
        <v>492</v>
      </c>
      <c r="I42" s="37" t="s">
        <v>492</v>
      </c>
      <c r="J42" s="38" t="s">
        <v>492</v>
      </c>
      <c r="K42" s="22"/>
      <c r="L42" s="22"/>
      <c r="M42" s="22"/>
      <c r="N42" s="22"/>
      <c r="O42" s="22"/>
      <c r="P42" s="22"/>
    </row>
    <row r="43" spans="1:16" ht="39" customHeight="1" thickBot="1" x14ac:dyDescent="0.25">
      <c r="A43" s="22"/>
      <c r="B43" s="40"/>
      <c r="C43" s="1160" t="s">
        <v>547</v>
      </c>
      <c r="D43" s="1160"/>
      <c r="E43" s="1161"/>
      <c r="F43" s="41">
        <v>0.05</v>
      </c>
      <c r="G43" s="42">
        <v>0.04</v>
      </c>
      <c r="H43" s="42">
        <v>0.03</v>
      </c>
      <c r="I43" s="42">
        <v>0.04</v>
      </c>
      <c r="J43" s="43">
        <v>0.05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5mnWv4diblAcE/QrhJEBLlK7U/N0sIbfAPy+Khfu5zXT65wxu4/C8KPcuJy8oyCETTa2SPcUAUA5GwZ0fba2Q==" saltValue="2q6a3fA64Mk3qxLOsHM9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873</v>
      </c>
      <c r="L45" s="58">
        <v>748</v>
      </c>
      <c r="M45" s="58">
        <v>690</v>
      </c>
      <c r="N45" s="58">
        <v>652</v>
      </c>
      <c r="O45" s="59">
        <v>643</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492</v>
      </c>
      <c r="L46" s="62" t="s">
        <v>492</v>
      </c>
      <c r="M46" s="62" t="s">
        <v>492</v>
      </c>
      <c r="N46" s="62" t="s">
        <v>492</v>
      </c>
      <c r="O46" s="63" t="s">
        <v>492</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492</v>
      </c>
      <c r="L47" s="62" t="s">
        <v>492</v>
      </c>
      <c r="M47" s="62" t="s">
        <v>492</v>
      </c>
      <c r="N47" s="62" t="s">
        <v>492</v>
      </c>
      <c r="O47" s="63" t="s">
        <v>492</v>
      </c>
      <c r="P47" s="46"/>
      <c r="Q47" s="46"/>
      <c r="R47" s="46"/>
      <c r="S47" s="46"/>
      <c r="T47" s="46"/>
      <c r="U47" s="46"/>
    </row>
    <row r="48" spans="1:21" ht="30.75" customHeight="1" x14ac:dyDescent="0.2">
      <c r="A48" s="46"/>
      <c r="B48" s="1189"/>
      <c r="C48" s="1190"/>
      <c r="D48" s="60"/>
      <c r="E48" s="1166" t="s">
        <v>13</v>
      </c>
      <c r="F48" s="1166"/>
      <c r="G48" s="1166"/>
      <c r="H48" s="1166"/>
      <c r="I48" s="1166"/>
      <c r="J48" s="1167"/>
      <c r="K48" s="61">
        <v>255</v>
      </c>
      <c r="L48" s="62">
        <v>216</v>
      </c>
      <c r="M48" s="62">
        <v>192</v>
      </c>
      <c r="N48" s="62">
        <v>236</v>
      </c>
      <c r="O48" s="63">
        <v>202</v>
      </c>
      <c r="P48" s="46"/>
      <c r="Q48" s="46"/>
      <c r="R48" s="46"/>
      <c r="S48" s="46"/>
      <c r="T48" s="46"/>
      <c r="U48" s="46"/>
    </row>
    <row r="49" spans="1:21" ht="30.75" customHeight="1" x14ac:dyDescent="0.2">
      <c r="A49" s="46"/>
      <c r="B49" s="1189"/>
      <c r="C49" s="1190"/>
      <c r="D49" s="60"/>
      <c r="E49" s="1166" t="s">
        <v>14</v>
      </c>
      <c r="F49" s="1166"/>
      <c r="G49" s="1166"/>
      <c r="H49" s="1166"/>
      <c r="I49" s="1166"/>
      <c r="J49" s="1167"/>
      <c r="K49" s="61">
        <v>67</v>
      </c>
      <c r="L49" s="62">
        <v>47</v>
      </c>
      <c r="M49" s="62">
        <v>51</v>
      </c>
      <c r="N49" s="62">
        <v>66</v>
      </c>
      <c r="O49" s="63">
        <v>78</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492</v>
      </c>
      <c r="L50" s="62" t="s">
        <v>492</v>
      </c>
      <c r="M50" s="62" t="s">
        <v>492</v>
      </c>
      <c r="N50" s="62" t="s">
        <v>492</v>
      </c>
      <c r="O50" s="63" t="s">
        <v>492</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492</v>
      </c>
      <c r="L51" s="62" t="s">
        <v>492</v>
      </c>
      <c r="M51" s="62" t="s">
        <v>492</v>
      </c>
      <c r="N51" s="62" t="s">
        <v>492</v>
      </c>
      <c r="O51" s="63" t="s">
        <v>492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956</v>
      </c>
      <c r="L52" s="62">
        <v>891</v>
      </c>
      <c r="M52" s="62">
        <v>870</v>
      </c>
      <c r="N52" s="62">
        <v>836</v>
      </c>
      <c r="O52" s="63">
        <v>835</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239</v>
      </c>
      <c r="L53" s="67">
        <v>120</v>
      </c>
      <c r="M53" s="67">
        <v>63</v>
      </c>
      <c r="N53" s="67">
        <v>118</v>
      </c>
      <c r="O53" s="68">
        <v>88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vDK9/TDF9gQpEB3+wra5NqZM5yOGH7YVEvgUMhFWuB6D27MX5p33rKqP5u6rC7GlTEGRF/1mL1uoi5I7Uxxtw==" saltValue="DQJoQCkRKZvhuYvYv3De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531</v>
      </c>
      <c r="J40" s="101" t="s">
        <v>532</v>
      </c>
      <c r="K40" s="101" t="s">
        <v>533</v>
      </c>
      <c r="L40" s="101" t="s">
        <v>534</v>
      </c>
      <c r="M40" s="102" t="s">
        <v>535</v>
      </c>
    </row>
    <row r="41" spans="2:13" ht="27.75" customHeight="1" x14ac:dyDescent="0.2">
      <c r="B41" s="1207" t="s">
        <v>30</v>
      </c>
      <c r="C41" s="1208"/>
      <c r="D41" s="103"/>
      <c r="E41" s="1209" t="s">
        <v>31</v>
      </c>
      <c r="F41" s="1209"/>
      <c r="G41" s="1209"/>
      <c r="H41" s="1210"/>
      <c r="I41" s="342">
        <v>5770</v>
      </c>
      <c r="J41" s="343">
        <v>5856</v>
      </c>
      <c r="K41" s="343">
        <v>5874</v>
      </c>
      <c r="L41" s="343">
        <v>5962</v>
      </c>
      <c r="M41" s="344">
        <v>6316</v>
      </c>
    </row>
    <row r="42" spans="2:13" ht="27.75" customHeight="1" x14ac:dyDescent="0.2">
      <c r="B42" s="1197"/>
      <c r="C42" s="1198"/>
      <c r="D42" s="104"/>
      <c r="E42" s="1201" t="s">
        <v>32</v>
      </c>
      <c r="F42" s="1201"/>
      <c r="G42" s="1201"/>
      <c r="H42" s="1202"/>
      <c r="I42" s="345">
        <v>617</v>
      </c>
      <c r="J42" s="346">
        <v>478</v>
      </c>
      <c r="K42" s="346">
        <v>388</v>
      </c>
      <c r="L42" s="346">
        <v>298</v>
      </c>
      <c r="M42" s="347">
        <v>208</v>
      </c>
    </row>
    <row r="43" spans="2:13" ht="27.75" customHeight="1" x14ac:dyDescent="0.2">
      <c r="B43" s="1197"/>
      <c r="C43" s="1198"/>
      <c r="D43" s="104"/>
      <c r="E43" s="1201" t="s">
        <v>33</v>
      </c>
      <c r="F43" s="1201"/>
      <c r="G43" s="1201"/>
      <c r="H43" s="1202"/>
      <c r="I43" s="345">
        <v>1715</v>
      </c>
      <c r="J43" s="346">
        <v>1285</v>
      </c>
      <c r="K43" s="346">
        <v>1050</v>
      </c>
      <c r="L43" s="346">
        <v>1031</v>
      </c>
      <c r="M43" s="347">
        <v>1051</v>
      </c>
    </row>
    <row r="44" spans="2:13" ht="27.75" customHeight="1" x14ac:dyDescent="0.2">
      <c r="B44" s="1197"/>
      <c r="C44" s="1198"/>
      <c r="D44" s="104"/>
      <c r="E44" s="1201" t="s">
        <v>34</v>
      </c>
      <c r="F44" s="1201"/>
      <c r="G44" s="1201"/>
      <c r="H44" s="1202"/>
      <c r="I44" s="345">
        <v>584</v>
      </c>
      <c r="J44" s="346">
        <v>1172</v>
      </c>
      <c r="K44" s="346">
        <v>1135</v>
      </c>
      <c r="L44" s="346">
        <v>1081</v>
      </c>
      <c r="M44" s="347">
        <v>1090</v>
      </c>
    </row>
    <row r="45" spans="2:13" ht="27.75" customHeight="1" x14ac:dyDescent="0.2">
      <c r="B45" s="1197"/>
      <c r="C45" s="1198"/>
      <c r="D45" s="104"/>
      <c r="E45" s="1201" t="s">
        <v>35</v>
      </c>
      <c r="F45" s="1201"/>
      <c r="G45" s="1201"/>
      <c r="H45" s="1202"/>
      <c r="I45" s="345">
        <v>1337</v>
      </c>
      <c r="J45" s="346">
        <v>1292</v>
      </c>
      <c r="K45" s="346">
        <v>1289</v>
      </c>
      <c r="L45" s="346">
        <v>1219</v>
      </c>
      <c r="M45" s="347">
        <v>1215</v>
      </c>
    </row>
    <row r="46" spans="2:13" ht="27.75" customHeight="1" x14ac:dyDescent="0.2">
      <c r="B46" s="1197"/>
      <c r="C46" s="1198"/>
      <c r="D46" s="105"/>
      <c r="E46" s="1201" t="s">
        <v>36</v>
      </c>
      <c r="F46" s="1201"/>
      <c r="G46" s="1201"/>
      <c r="H46" s="1202"/>
      <c r="I46" s="345" t="s">
        <v>492</v>
      </c>
      <c r="J46" s="346" t="s">
        <v>492</v>
      </c>
      <c r="K46" s="346" t="s">
        <v>492</v>
      </c>
      <c r="L46" s="346" t="s">
        <v>492</v>
      </c>
      <c r="M46" s="347" t="s">
        <v>492</v>
      </c>
    </row>
    <row r="47" spans="2:13" ht="27.75" customHeight="1" x14ac:dyDescent="0.2">
      <c r="B47" s="1197"/>
      <c r="C47" s="1198"/>
      <c r="D47" s="106"/>
      <c r="E47" s="1211" t="s">
        <v>37</v>
      </c>
      <c r="F47" s="1212"/>
      <c r="G47" s="1212"/>
      <c r="H47" s="1213"/>
      <c r="I47" s="345" t="s">
        <v>492</v>
      </c>
      <c r="J47" s="346" t="s">
        <v>492</v>
      </c>
      <c r="K47" s="346" t="s">
        <v>492</v>
      </c>
      <c r="L47" s="346" t="s">
        <v>492</v>
      </c>
      <c r="M47" s="347" t="s">
        <v>492</v>
      </c>
    </row>
    <row r="48" spans="2:13" ht="27.75" customHeight="1" x14ac:dyDescent="0.2">
      <c r="B48" s="1197"/>
      <c r="C48" s="1198"/>
      <c r="D48" s="104"/>
      <c r="E48" s="1201" t="s">
        <v>38</v>
      </c>
      <c r="F48" s="1201"/>
      <c r="G48" s="1201"/>
      <c r="H48" s="1202"/>
      <c r="I48" s="345" t="s">
        <v>492</v>
      </c>
      <c r="J48" s="346" t="s">
        <v>492</v>
      </c>
      <c r="K48" s="346" t="s">
        <v>492</v>
      </c>
      <c r="L48" s="346" t="s">
        <v>492</v>
      </c>
      <c r="M48" s="347" t="s">
        <v>492</v>
      </c>
    </row>
    <row r="49" spans="2:13" ht="27.75" customHeight="1" x14ac:dyDescent="0.2">
      <c r="B49" s="1199"/>
      <c r="C49" s="1200"/>
      <c r="D49" s="104"/>
      <c r="E49" s="1201" t="s">
        <v>39</v>
      </c>
      <c r="F49" s="1201"/>
      <c r="G49" s="1201"/>
      <c r="H49" s="1202"/>
      <c r="I49" s="345" t="s">
        <v>492</v>
      </c>
      <c r="J49" s="346" t="s">
        <v>492</v>
      </c>
      <c r="K49" s="346" t="s">
        <v>492</v>
      </c>
      <c r="L49" s="346" t="s">
        <v>492</v>
      </c>
      <c r="M49" s="347" t="s">
        <v>492</v>
      </c>
    </row>
    <row r="50" spans="2:13" ht="27.75" customHeight="1" x14ac:dyDescent="0.2">
      <c r="B50" s="1195" t="s">
        <v>40</v>
      </c>
      <c r="C50" s="1196"/>
      <c r="D50" s="107"/>
      <c r="E50" s="1201" t="s">
        <v>41</v>
      </c>
      <c r="F50" s="1201"/>
      <c r="G50" s="1201"/>
      <c r="H50" s="1202"/>
      <c r="I50" s="345">
        <v>3506</v>
      </c>
      <c r="J50" s="346">
        <v>3461</v>
      </c>
      <c r="K50" s="346">
        <v>3914</v>
      </c>
      <c r="L50" s="346">
        <v>4491</v>
      </c>
      <c r="M50" s="347">
        <v>4528</v>
      </c>
    </row>
    <row r="51" spans="2:13" ht="27.75" customHeight="1" x14ac:dyDescent="0.2">
      <c r="B51" s="1197"/>
      <c r="C51" s="1198"/>
      <c r="D51" s="104"/>
      <c r="E51" s="1201" t="s">
        <v>42</v>
      </c>
      <c r="F51" s="1201"/>
      <c r="G51" s="1201"/>
      <c r="H51" s="1202"/>
      <c r="I51" s="345">
        <v>130</v>
      </c>
      <c r="J51" s="346">
        <v>144</v>
      </c>
      <c r="K51" s="346">
        <v>134</v>
      </c>
      <c r="L51" s="346">
        <v>147</v>
      </c>
      <c r="M51" s="347">
        <v>156</v>
      </c>
    </row>
    <row r="52" spans="2:13" ht="27.75" customHeight="1" x14ac:dyDescent="0.2">
      <c r="B52" s="1199"/>
      <c r="C52" s="1200"/>
      <c r="D52" s="104"/>
      <c r="E52" s="1201" t="s">
        <v>43</v>
      </c>
      <c r="F52" s="1201"/>
      <c r="G52" s="1201"/>
      <c r="H52" s="1202"/>
      <c r="I52" s="345">
        <v>8172</v>
      </c>
      <c r="J52" s="346">
        <v>8272</v>
      </c>
      <c r="K52" s="346">
        <v>8069</v>
      </c>
      <c r="L52" s="346">
        <v>7911</v>
      </c>
      <c r="M52" s="347">
        <v>8086</v>
      </c>
    </row>
    <row r="53" spans="2:13" ht="27.75" customHeight="1" thickBot="1" x14ac:dyDescent="0.25">
      <c r="B53" s="1203" t="s">
        <v>19</v>
      </c>
      <c r="C53" s="1204"/>
      <c r="D53" s="108"/>
      <c r="E53" s="1205" t="s">
        <v>44</v>
      </c>
      <c r="F53" s="1205"/>
      <c r="G53" s="1205"/>
      <c r="H53" s="1206"/>
      <c r="I53" s="348">
        <v>-1784</v>
      </c>
      <c r="J53" s="349">
        <v>-1794</v>
      </c>
      <c r="K53" s="349">
        <v>-2382</v>
      </c>
      <c r="L53" s="349">
        <v>-2958</v>
      </c>
      <c r="M53" s="350">
        <v>-2889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hGj8pIxMKdpnnZupX9/C69yQ77WU7OCGzQVyVIvhYl34/0H/vwuBKveg667YatCKdKGfKGEp/r7jI+vGOHK0A==" saltValue="E/OKs482U9qDRASV8f2W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533</v>
      </c>
      <c r="G54" s="117" t="s">
        <v>534</v>
      </c>
      <c r="H54" s="118" t="s">
        <v>535</v>
      </c>
    </row>
    <row r="55" spans="2:8" ht="52.5" customHeight="1" x14ac:dyDescent="0.2">
      <c r="B55" s="119"/>
      <c r="C55" s="1222" t="s">
        <v>46</v>
      </c>
      <c r="D55" s="1222"/>
      <c r="E55" s="1223"/>
      <c r="F55" s="120">
        <v>2204</v>
      </c>
      <c r="G55" s="120">
        <v>2205</v>
      </c>
      <c r="H55" s="121">
        <v>2537</v>
      </c>
    </row>
    <row r="56" spans="2:8" ht="52.5" customHeight="1" x14ac:dyDescent="0.2">
      <c r="B56" s="122"/>
      <c r="C56" s="1224" t="s">
        <v>47</v>
      </c>
      <c r="D56" s="1224"/>
      <c r="E56" s="1225"/>
      <c r="F56" s="123">
        <v>709</v>
      </c>
      <c r="G56" s="123">
        <v>1041</v>
      </c>
      <c r="H56" s="124">
        <v>1042</v>
      </c>
    </row>
    <row r="57" spans="2:8" ht="53.25" customHeight="1" x14ac:dyDescent="0.2">
      <c r="B57" s="122"/>
      <c r="C57" s="1226" t="s">
        <v>48</v>
      </c>
      <c r="D57" s="1226"/>
      <c r="E57" s="1227"/>
      <c r="F57" s="125">
        <v>1944</v>
      </c>
      <c r="G57" s="125">
        <v>2096</v>
      </c>
      <c r="H57" s="126">
        <v>2224</v>
      </c>
    </row>
    <row r="58" spans="2:8" ht="45.75" customHeight="1" x14ac:dyDescent="0.2">
      <c r="B58" s="127"/>
      <c r="C58" s="1214" t="s">
        <v>566</v>
      </c>
      <c r="D58" s="1215"/>
      <c r="E58" s="1216"/>
      <c r="F58" s="128">
        <v>1220</v>
      </c>
      <c r="G58" s="128">
        <v>1202</v>
      </c>
      <c r="H58" s="129">
        <v>1093</v>
      </c>
    </row>
    <row r="59" spans="2:8" ht="45.75" customHeight="1" x14ac:dyDescent="0.2">
      <c r="B59" s="127"/>
      <c r="C59" s="1214" t="s">
        <v>567</v>
      </c>
      <c r="D59" s="1215"/>
      <c r="E59" s="1216"/>
      <c r="F59" s="128">
        <v>200</v>
      </c>
      <c r="G59" s="128">
        <v>400</v>
      </c>
      <c r="H59" s="129">
        <v>596</v>
      </c>
    </row>
    <row r="60" spans="2:8" ht="45.75" customHeight="1" x14ac:dyDescent="0.2">
      <c r="B60" s="127"/>
      <c r="C60" s="1214" t="s">
        <v>568</v>
      </c>
      <c r="D60" s="1215"/>
      <c r="E60" s="1216"/>
      <c r="F60" s="128">
        <v>116</v>
      </c>
      <c r="G60" s="128">
        <v>137</v>
      </c>
      <c r="H60" s="129">
        <v>162</v>
      </c>
    </row>
    <row r="61" spans="2:8" ht="45.75" customHeight="1" x14ac:dyDescent="0.2">
      <c r="B61" s="127"/>
      <c r="C61" s="1214" t="s">
        <v>569</v>
      </c>
      <c r="D61" s="1215"/>
      <c r="E61" s="1216"/>
      <c r="F61" s="128">
        <v>100</v>
      </c>
      <c r="G61" s="128">
        <v>100</v>
      </c>
      <c r="H61" s="129">
        <v>100</v>
      </c>
    </row>
    <row r="62" spans="2:8" ht="45.75" customHeight="1" thickBot="1" x14ac:dyDescent="0.25">
      <c r="B62" s="130"/>
      <c r="C62" s="1217" t="s">
        <v>570</v>
      </c>
      <c r="D62" s="1218"/>
      <c r="E62" s="1219"/>
      <c r="F62" s="131">
        <v>76</v>
      </c>
      <c r="G62" s="131">
        <v>75</v>
      </c>
      <c r="H62" s="132">
        <v>71</v>
      </c>
    </row>
    <row r="63" spans="2:8" ht="52.5" customHeight="1" thickBot="1" x14ac:dyDescent="0.25">
      <c r="B63" s="133"/>
      <c r="C63" s="1220" t="s">
        <v>49</v>
      </c>
      <c r="D63" s="1220"/>
      <c r="E63" s="1221"/>
      <c r="F63" s="134">
        <v>4857</v>
      </c>
      <c r="G63" s="134">
        <v>5342</v>
      </c>
      <c r="H63" s="135">
        <v>5803</v>
      </c>
    </row>
    <row r="64" spans="2:8" ht="13.2" x14ac:dyDescent="0.2"/>
  </sheetData>
  <sheetProtection algorithmName="SHA-512" hashValue="MSh9fK9Hu8OpOjgN0ueXfijNE+BAmhjdDMOWawNRJgoI/C5FIAYh6cqizfIwUEFEAHWqhUFYXIObNbRQcNuTeg==" saltValue="SeRwCvF7ENdwpCtOk3uK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D5C11-10DB-4375-A524-D7B283A86377}">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1" t="s">
        <v>573</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2" x14ac:dyDescent="0.2">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2" x14ac:dyDescent="0.2">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2" x14ac:dyDescent="0.2">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2" x14ac:dyDescent="0.2">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574</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531</v>
      </c>
      <c r="BQ50" s="1233"/>
      <c r="BR50" s="1233"/>
      <c r="BS50" s="1233"/>
      <c r="BT50" s="1233"/>
      <c r="BU50" s="1233"/>
      <c r="BV50" s="1233"/>
      <c r="BW50" s="1233"/>
      <c r="BX50" s="1233" t="s">
        <v>532</v>
      </c>
      <c r="BY50" s="1233"/>
      <c r="BZ50" s="1233"/>
      <c r="CA50" s="1233"/>
      <c r="CB50" s="1233"/>
      <c r="CC50" s="1233"/>
      <c r="CD50" s="1233"/>
      <c r="CE50" s="1233"/>
      <c r="CF50" s="1233" t="s">
        <v>533</v>
      </c>
      <c r="CG50" s="1233"/>
      <c r="CH50" s="1233"/>
      <c r="CI50" s="1233"/>
      <c r="CJ50" s="1233"/>
      <c r="CK50" s="1233"/>
      <c r="CL50" s="1233"/>
      <c r="CM50" s="1233"/>
      <c r="CN50" s="1233" t="s">
        <v>534</v>
      </c>
      <c r="CO50" s="1233"/>
      <c r="CP50" s="1233"/>
      <c r="CQ50" s="1233"/>
      <c r="CR50" s="1233"/>
      <c r="CS50" s="1233"/>
      <c r="CT50" s="1233"/>
      <c r="CU50" s="1233"/>
      <c r="CV50" s="1233" t="s">
        <v>535</v>
      </c>
      <c r="CW50" s="1233"/>
      <c r="CX50" s="1233"/>
      <c r="CY50" s="1233"/>
      <c r="CZ50" s="1233"/>
      <c r="DA50" s="1233"/>
      <c r="DB50" s="1233"/>
      <c r="DC50" s="1233"/>
    </row>
    <row r="51" spans="1:109" ht="13.5" customHeight="1" x14ac:dyDescent="0.2">
      <c r="B51" s="259"/>
      <c r="G51" s="1236"/>
      <c r="H51" s="1236"/>
      <c r="I51" s="1240"/>
      <c r="J51" s="1240"/>
      <c r="K51" s="1235"/>
      <c r="L51" s="1235"/>
      <c r="M51" s="1235"/>
      <c r="N51" s="1235"/>
      <c r="AM51" s="359"/>
      <c r="AN51" s="1231" t="s">
        <v>575</v>
      </c>
      <c r="AO51" s="1231"/>
      <c r="AP51" s="1231"/>
      <c r="AQ51" s="1231"/>
      <c r="AR51" s="1231"/>
      <c r="AS51" s="1231"/>
      <c r="AT51" s="1231"/>
      <c r="AU51" s="1231"/>
      <c r="AV51" s="1231"/>
      <c r="AW51" s="1231"/>
      <c r="AX51" s="1231"/>
      <c r="AY51" s="1231"/>
      <c r="AZ51" s="1231"/>
      <c r="BA51" s="1231"/>
      <c r="BB51" s="1231" t="s">
        <v>576</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0"/>
      <c r="J52" s="124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577</v>
      </c>
      <c r="BC53" s="1231"/>
      <c r="BD53" s="1231"/>
      <c r="BE53" s="1231"/>
      <c r="BF53" s="1231"/>
      <c r="BG53" s="1231"/>
      <c r="BH53" s="1231"/>
      <c r="BI53" s="1231"/>
      <c r="BJ53" s="1231"/>
      <c r="BK53" s="1231"/>
      <c r="BL53" s="1231"/>
      <c r="BM53" s="1231"/>
      <c r="BN53" s="1231"/>
      <c r="BO53" s="1231"/>
      <c r="BP53" s="1228">
        <v>54.1</v>
      </c>
      <c r="BQ53" s="1228"/>
      <c r="BR53" s="1228"/>
      <c r="BS53" s="1228"/>
      <c r="BT53" s="1228"/>
      <c r="BU53" s="1228"/>
      <c r="BV53" s="1228"/>
      <c r="BW53" s="1228"/>
      <c r="BX53" s="1228">
        <v>56</v>
      </c>
      <c r="BY53" s="1228"/>
      <c r="BZ53" s="1228"/>
      <c r="CA53" s="1228"/>
      <c r="CB53" s="1228"/>
      <c r="CC53" s="1228"/>
      <c r="CD53" s="1228"/>
      <c r="CE53" s="1228"/>
      <c r="CF53" s="1228">
        <v>59.6</v>
      </c>
      <c r="CG53" s="1228"/>
      <c r="CH53" s="1228"/>
      <c r="CI53" s="1228"/>
      <c r="CJ53" s="1228"/>
      <c r="CK53" s="1228"/>
      <c r="CL53" s="1228"/>
      <c r="CM53" s="1228"/>
      <c r="CN53" s="1228">
        <v>61.4</v>
      </c>
      <c r="CO53" s="1228"/>
      <c r="CP53" s="1228"/>
      <c r="CQ53" s="1228"/>
      <c r="CR53" s="1228"/>
      <c r="CS53" s="1228"/>
      <c r="CT53" s="1228"/>
      <c r="CU53" s="1228"/>
      <c r="CV53" s="1228">
        <v>62.8</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578</v>
      </c>
      <c r="AO55" s="1233"/>
      <c r="AP55" s="1233"/>
      <c r="AQ55" s="1233"/>
      <c r="AR55" s="1233"/>
      <c r="AS55" s="1233"/>
      <c r="AT55" s="1233"/>
      <c r="AU55" s="1233"/>
      <c r="AV55" s="1233"/>
      <c r="AW55" s="1233"/>
      <c r="AX55" s="1233"/>
      <c r="AY55" s="1233"/>
      <c r="AZ55" s="1233"/>
      <c r="BA55" s="1233"/>
      <c r="BB55" s="1231" t="s">
        <v>576</v>
      </c>
      <c r="BC55" s="1231"/>
      <c r="BD55" s="1231"/>
      <c r="BE55" s="1231"/>
      <c r="BF55" s="1231"/>
      <c r="BG55" s="1231"/>
      <c r="BH55" s="1231"/>
      <c r="BI55" s="1231"/>
      <c r="BJ55" s="1231"/>
      <c r="BK55" s="1231"/>
      <c r="BL55" s="1231"/>
      <c r="BM55" s="1231"/>
      <c r="BN55" s="1231"/>
      <c r="BO55" s="1231"/>
      <c r="BP55" s="1228">
        <v>21</v>
      </c>
      <c r="BQ55" s="1228"/>
      <c r="BR55" s="1228"/>
      <c r="BS55" s="1228"/>
      <c r="BT55" s="1228"/>
      <c r="BU55" s="1228"/>
      <c r="BV55" s="1228"/>
      <c r="BW55" s="1228"/>
      <c r="BX55" s="1228">
        <v>23.5</v>
      </c>
      <c r="BY55" s="1228"/>
      <c r="BZ55" s="1228"/>
      <c r="CA55" s="1228"/>
      <c r="CB55" s="1228"/>
      <c r="CC55" s="1228"/>
      <c r="CD55" s="1228"/>
      <c r="CE55" s="1228"/>
      <c r="CF55" s="1228">
        <v>8.5</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577</v>
      </c>
      <c r="BC57" s="1231"/>
      <c r="BD57" s="1231"/>
      <c r="BE57" s="1231"/>
      <c r="BF57" s="1231"/>
      <c r="BG57" s="1231"/>
      <c r="BH57" s="1231"/>
      <c r="BI57" s="1231"/>
      <c r="BJ57" s="1231"/>
      <c r="BK57" s="1231"/>
      <c r="BL57" s="1231"/>
      <c r="BM57" s="1231"/>
      <c r="BN57" s="1231"/>
      <c r="BO57" s="1231"/>
      <c r="BP57" s="1228">
        <v>61.4</v>
      </c>
      <c r="BQ57" s="1228"/>
      <c r="BR57" s="1228"/>
      <c r="BS57" s="1228"/>
      <c r="BT57" s="1228"/>
      <c r="BU57" s="1228"/>
      <c r="BV57" s="1228"/>
      <c r="BW57" s="1228"/>
      <c r="BX57" s="1228">
        <v>62</v>
      </c>
      <c r="BY57" s="1228"/>
      <c r="BZ57" s="1228"/>
      <c r="CA57" s="1228"/>
      <c r="CB57" s="1228"/>
      <c r="CC57" s="1228"/>
      <c r="CD57" s="1228"/>
      <c r="CE57" s="1228"/>
      <c r="CF57" s="1228">
        <v>62</v>
      </c>
      <c r="CG57" s="1228"/>
      <c r="CH57" s="1228"/>
      <c r="CI57" s="1228"/>
      <c r="CJ57" s="1228"/>
      <c r="CK57" s="1228"/>
      <c r="CL57" s="1228"/>
      <c r="CM57" s="1228"/>
      <c r="CN57" s="1228">
        <v>63.5</v>
      </c>
      <c r="CO57" s="1228"/>
      <c r="CP57" s="1228"/>
      <c r="CQ57" s="1228"/>
      <c r="CR57" s="1228"/>
      <c r="CS57" s="1228"/>
      <c r="CT57" s="1228"/>
      <c r="CU57" s="1228"/>
      <c r="CV57" s="1228">
        <v>63.1</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579</v>
      </c>
    </row>
    <row r="64" spans="1:109" ht="13.2" x14ac:dyDescent="0.2">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1" t="s">
        <v>580</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2" x14ac:dyDescent="0.2">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2" x14ac:dyDescent="0.2">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2" x14ac:dyDescent="0.2">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2" x14ac:dyDescent="0.2">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574</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531</v>
      </c>
      <c r="BQ72" s="1233"/>
      <c r="BR72" s="1233"/>
      <c r="BS72" s="1233"/>
      <c r="BT72" s="1233"/>
      <c r="BU72" s="1233"/>
      <c r="BV72" s="1233"/>
      <c r="BW72" s="1233"/>
      <c r="BX72" s="1233" t="s">
        <v>532</v>
      </c>
      <c r="BY72" s="1233"/>
      <c r="BZ72" s="1233"/>
      <c r="CA72" s="1233"/>
      <c r="CB72" s="1233"/>
      <c r="CC72" s="1233"/>
      <c r="CD72" s="1233"/>
      <c r="CE72" s="1233"/>
      <c r="CF72" s="1233" t="s">
        <v>533</v>
      </c>
      <c r="CG72" s="1233"/>
      <c r="CH72" s="1233"/>
      <c r="CI72" s="1233"/>
      <c r="CJ72" s="1233"/>
      <c r="CK72" s="1233"/>
      <c r="CL72" s="1233"/>
      <c r="CM72" s="1233"/>
      <c r="CN72" s="1233" t="s">
        <v>534</v>
      </c>
      <c r="CO72" s="1233"/>
      <c r="CP72" s="1233"/>
      <c r="CQ72" s="1233"/>
      <c r="CR72" s="1233"/>
      <c r="CS72" s="1233"/>
      <c r="CT72" s="1233"/>
      <c r="CU72" s="1233"/>
      <c r="CV72" s="1233" t="s">
        <v>535</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575</v>
      </c>
      <c r="AO73" s="1231"/>
      <c r="AP73" s="1231"/>
      <c r="AQ73" s="1231"/>
      <c r="AR73" s="1231"/>
      <c r="AS73" s="1231"/>
      <c r="AT73" s="1231"/>
      <c r="AU73" s="1231"/>
      <c r="AV73" s="1231"/>
      <c r="AW73" s="1231"/>
      <c r="AX73" s="1231"/>
      <c r="AY73" s="1231"/>
      <c r="AZ73" s="1231"/>
      <c r="BA73" s="1231"/>
      <c r="BB73" s="1231" t="s">
        <v>576</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581</v>
      </c>
      <c r="BC75" s="1231"/>
      <c r="BD75" s="1231"/>
      <c r="BE75" s="1231"/>
      <c r="BF75" s="1231"/>
      <c r="BG75" s="1231"/>
      <c r="BH75" s="1231"/>
      <c r="BI75" s="1231"/>
      <c r="BJ75" s="1231"/>
      <c r="BK75" s="1231"/>
      <c r="BL75" s="1231"/>
      <c r="BM75" s="1231"/>
      <c r="BN75" s="1231"/>
      <c r="BO75" s="1231"/>
      <c r="BP75" s="1228">
        <v>7.8</v>
      </c>
      <c r="BQ75" s="1228"/>
      <c r="BR75" s="1228"/>
      <c r="BS75" s="1228"/>
      <c r="BT75" s="1228"/>
      <c r="BU75" s="1228"/>
      <c r="BV75" s="1228"/>
      <c r="BW75" s="1228"/>
      <c r="BX75" s="1228">
        <v>5.6</v>
      </c>
      <c r="BY75" s="1228"/>
      <c r="BZ75" s="1228"/>
      <c r="CA75" s="1228"/>
      <c r="CB75" s="1228"/>
      <c r="CC75" s="1228"/>
      <c r="CD75" s="1228"/>
      <c r="CE75" s="1228"/>
      <c r="CF75" s="1228">
        <v>3.4</v>
      </c>
      <c r="CG75" s="1228"/>
      <c r="CH75" s="1228"/>
      <c r="CI75" s="1228"/>
      <c r="CJ75" s="1228"/>
      <c r="CK75" s="1228"/>
      <c r="CL75" s="1228"/>
      <c r="CM75" s="1228"/>
      <c r="CN75" s="1228">
        <v>2.2999999999999998</v>
      </c>
      <c r="CO75" s="1228"/>
      <c r="CP75" s="1228"/>
      <c r="CQ75" s="1228"/>
      <c r="CR75" s="1228"/>
      <c r="CS75" s="1228"/>
      <c r="CT75" s="1228"/>
      <c r="CU75" s="1228"/>
      <c r="CV75" s="1228">
        <v>2</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578</v>
      </c>
      <c r="AO77" s="1233"/>
      <c r="AP77" s="1233"/>
      <c r="AQ77" s="1233"/>
      <c r="AR77" s="1233"/>
      <c r="AS77" s="1233"/>
      <c r="AT77" s="1233"/>
      <c r="AU77" s="1233"/>
      <c r="AV77" s="1233"/>
      <c r="AW77" s="1233"/>
      <c r="AX77" s="1233"/>
      <c r="AY77" s="1233"/>
      <c r="AZ77" s="1233"/>
      <c r="BA77" s="1233"/>
      <c r="BB77" s="1231" t="s">
        <v>576</v>
      </c>
      <c r="BC77" s="1231"/>
      <c r="BD77" s="1231"/>
      <c r="BE77" s="1231"/>
      <c r="BF77" s="1231"/>
      <c r="BG77" s="1231"/>
      <c r="BH77" s="1231"/>
      <c r="BI77" s="1231"/>
      <c r="BJ77" s="1231"/>
      <c r="BK77" s="1231"/>
      <c r="BL77" s="1231"/>
      <c r="BM77" s="1231"/>
      <c r="BN77" s="1231"/>
      <c r="BO77" s="1231"/>
      <c r="BP77" s="1228">
        <v>21</v>
      </c>
      <c r="BQ77" s="1228"/>
      <c r="BR77" s="1228"/>
      <c r="BS77" s="1228"/>
      <c r="BT77" s="1228"/>
      <c r="BU77" s="1228"/>
      <c r="BV77" s="1228"/>
      <c r="BW77" s="1228"/>
      <c r="BX77" s="1228">
        <v>23.5</v>
      </c>
      <c r="BY77" s="1228"/>
      <c r="BZ77" s="1228"/>
      <c r="CA77" s="1228"/>
      <c r="CB77" s="1228"/>
      <c r="CC77" s="1228"/>
      <c r="CD77" s="1228"/>
      <c r="CE77" s="1228"/>
      <c r="CF77" s="1228">
        <v>8.5</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581</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8.1999999999999993</v>
      </c>
      <c r="CG79" s="1228"/>
      <c r="CH79" s="1228"/>
      <c r="CI79" s="1228"/>
      <c r="CJ79" s="1228"/>
      <c r="CK79" s="1228"/>
      <c r="CL79" s="1228"/>
      <c r="CM79" s="1228"/>
      <c r="CN79" s="1228">
        <v>8.4</v>
      </c>
      <c r="CO79" s="1228"/>
      <c r="CP79" s="1228"/>
      <c r="CQ79" s="1228"/>
      <c r="CR79" s="1228"/>
      <c r="CS79" s="1228"/>
      <c r="CT79" s="1228"/>
      <c r="CU79" s="1228"/>
      <c r="CV79" s="1228">
        <v>8.5</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qgUOgwpSV7cjfumrVAocFVXyez3Kp4uJ/3bG6rYZvEbWoqu06i7lPbqz4tFM6+SWpt/qgUfVPnV17/ufQmSl+g==" saltValue="Ow6NWEznfeHHo7FbsKZMn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E7F60-7447-42F8-8A92-9F25DC0C26B5}">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481</v>
      </c>
    </row>
  </sheetData>
  <sheetProtection algorithmName="SHA-512" hashValue="0MYeBKUMCUd5yiJc53+CeRZOeDTU8Ll5vaDqR5xDj9WwDPjvvdp4CHV5X+DiemRQ/tnbRgLdO4S8VwwJg8GXBA==" saltValue="59OOoBfdRc9WnT5ik8bq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C5254-FDDB-4D78-BEB7-27171427A5F8}">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481</v>
      </c>
    </row>
  </sheetData>
  <sheetProtection algorithmName="SHA-512" hashValue="vIJhZ0GN2/RJQ56xdWJ1n3ZAX8qOZ9paydfW4iXyZkPMSX8iMAv5hj5R5BcZj8ZZfhdw+LBKAtgjcm3BQixvkw==" saltValue="oqvW02GLRpA20IvLjnqo0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530</v>
      </c>
      <c r="G2" s="149"/>
      <c r="H2" s="150"/>
    </row>
    <row r="3" spans="1:8" x14ac:dyDescent="0.2">
      <c r="A3" s="146" t="s">
        <v>523</v>
      </c>
      <c r="B3" s="151"/>
      <c r="C3" s="152"/>
      <c r="D3" s="153">
        <v>145587</v>
      </c>
      <c r="E3" s="154"/>
      <c r="F3" s="155">
        <v>93492</v>
      </c>
      <c r="G3" s="156"/>
      <c r="H3" s="157"/>
    </row>
    <row r="4" spans="1:8" x14ac:dyDescent="0.2">
      <c r="A4" s="158"/>
      <c r="B4" s="159"/>
      <c r="C4" s="160"/>
      <c r="D4" s="161">
        <v>63003</v>
      </c>
      <c r="E4" s="162"/>
      <c r="F4" s="163">
        <v>53316</v>
      </c>
      <c r="G4" s="164"/>
      <c r="H4" s="165"/>
    </row>
    <row r="5" spans="1:8" x14ac:dyDescent="0.2">
      <c r="A5" s="146" t="s">
        <v>525</v>
      </c>
      <c r="B5" s="151"/>
      <c r="C5" s="152"/>
      <c r="D5" s="153">
        <v>230517</v>
      </c>
      <c r="E5" s="154"/>
      <c r="F5" s="155">
        <v>94796</v>
      </c>
      <c r="G5" s="156"/>
      <c r="H5" s="157"/>
    </row>
    <row r="6" spans="1:8" x14ac:dyDescent="0.2">
      <c r="A6" s="158"/>
      <c r="B6" s="159"/>
      <c r="C6" s="160"/>
      <c r="D6" s="161">
        <v>143903</v>
      </c>
      <c r="E6" s="162"/>
      <c r="F6" s="163">
        <v>55781</v>
      </c>
      <c r="G6" s="164"/>
      <c r="H6" s="165"/>
    </row>
    <row r="7" spans="1:8" x14ac:dyDescent="0.2">
      <c r="A7" s="146" t="s">
        <v>526</v>
      </c>
      <c r="B7" s="151"/>
      <c r="C7" s="152"/>
      <c r="D7" s="153">
        <v>262344</v>
      </c>
      <c r="E7" s="154"/>
      <c r="F7" s="155">
        <v>85942</v>
      </c>
      <c r="G7" s="156"/>
      <c r="H7" s="157"/>
    </row>
    <row r="8" spans="1:8" x14ac:dyDescent="0.2">
      <c r="A8" s="158"/>
      <c r="B8" s="159"/>
      <c r="C8" s="160"/>
      <c r="D8" s="161">
        <v>127026</v>
      </c>
      <c r="E8" s="162"/>
      <c r="F8" s="163">
        <v>48630</v>
      </c>
      <c r="G8" s="164"/>
      <c r="H8" s="165"/>
    </row>
    <row r="9" spans="1:8" x14ac:dyDescent="0.2">
      <c r="A9" s="146" t="s">
        <v>527</v>
      </c>
      <c r="B9" s="151"/>
      <c r="C9" s="152"/>
      <c r="D9" s="153">
        <v>146901</v>
      </c>
      <c r="E9" s="154"/>
      <c r="F9" s="155">
        <v>95007</v>
      </c>
      <c r="G9" s="156"/>
      <c r="H9" s="157"/>
    </row>
    <row r="10" spans="1:8" x14ac:dyDescent="0.2">
      <c r="A10" s="158"/>
      <c r="B10" s="159"/>
      <c r="C10" s="160"/>
      <c r="D10" s="161">
        <v>102617</v>
      </c>
      <c r="E10" s="162"/>
      <c r="F10" s="163">
        <v>48509</v>
      </c>
      <c r="G10" s="164"/>
      <c r="H10" s="165"/>
    </row>
    <row r="11" spans="1:8" x14ac:dyDescent="0.2">
      <c r="A11" s="146" t="s">
        <v>528</v>
      </c>
      <c r="B11" s="151"/>
      <c r="C11" s="152"/>
      <c r="D11" s="153">
        <v>180670</v>
      </c>
      <c r="E11" s="154"/>
      <c r="F11" s="155">
        <v>98176</v>
      </c>
      <c r="G11" s="156"/>
      <c r="H11" s="157"/>
    </row>
    <row r="12" spans="1:8" x14ac:dyDescent="0.2">
      <c r="A12" s="158"/>
      <c r="B12" s="159"/>
      <c r="C12" s="166"/>
      <c r="D12" s="161">
        <v>122574</v>
      </c>
      <c r="E12" s="162"/>
      <c r="F12" s="163">
        <v>58489</v>
      </c>
      <c r="G12" s="164"/>
      <c r="H12" s="165"/>
    </row>
    <row r="13" spans="1:8" x14ac:dyDescent="0.2">
      <c r="A13" s="146"/>
      <c r="B13" s="151"/>
      <c r="C13" s="152"/>
      <c r="D13" s="153">
        <v>193204</v>
      </c>
      <c r="E13" s="154"/>
      <c r="F13" s="155">
        <v>93483</v>
      </c>
      <c r="G13" s="167"/>
      <c r="H13" s="157"/>
    </row>
    <row r="14" spans="1:8" x14ac:dyDescent="0.2">
      <c r="A14" s="158"/>
      <c r="B14" s="159"/>
      <c r="C14" s="160"/>
      <c r="D14" s="161">
        <v>111825</v>
      </c>
      <c r="E14" s="162"/>
      <c r="F14" s="163">
        <v>52945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6.86</v>
      </c>
      <c r="C19" s="168">
        <f>ROUND(VALUE(SUBSTITUTE(実質収支比率等に係る経年分析!G$48,"▲","-")),2)</f>
        <v>7.6</v>
      </c>
      <c r="D19" s="168">
        <f>ROUND(VALUE(SUBSTITUTE(実質収支比率等に係る経年分析!H$48,"▲","-")),2)</f>
        <v>6.95</v>
      </c>
      <c r="E19" s="168">
        <f>ROUND(VALUE(SUBSTITUTE(実質収支比率等に係る経年分析!I$48,"▲","-")),2)</f>
        <v>10.93</v>
      </c>
      <c r="F19" s="168">
        <f>ROUND(VALUE(SUBSTITUTE(実質収支比率等に係る経年分析!J$48,"▲","-")),2)</f>
        <v>7.7</v>
      </c>
    </row>
    <row r="20" spans="1:11" x14ac:dyDescent="0.2">
      <c r="A20" s="168" t="s">
        <v>53</v>
      </c>
      <c r="B20" s="168">
        <f>ROUND(VALUE(SUBSTITUTE(実質収支比率等に係る経年分析!F$47,"▲","-")),2)</f>
        <v>44.4</v>
      </c>
      <c r="C20" s="168">
        <f>ROUND(VALUE(SUBSTITUTE(実質収支比率等に係る経年分析!G$47,"▲","-")),2)</f>
        <v>43.4</v>
      </c>
      <c r="D20" s="168">
        <f>ROUND(VALUE(SUBSTITUTE(実質収支比率等に係る経年分析!H$47,"▲","-")),2)</f>
        <v>41.42</v>
      </c>
      <c r="E20" s="168">
        <f>ROUND(VALUE(SUBSTITUTE(実質収支比率等に係る経年分析!I$47,"▲","-")),2)</f>
        <v>42.98</v>
      </c>
      <c r="F20" s="168">
        <f>ROUND(VALUE(SUBSTITUTE(実質収支比率等に係る経年分析!J$47,"▲","-")),2)</f>
        <v>49.23</v>
      </c>
    </row>
    <row r="21" spans="1:11" x14ac:dyDescent="0.2">
      <c r="A21" s="168" t="s">
        <v>54</v>
      </c>
      <c r="B21" s="168">
        <f>IF(ISNUMBER(VALUE(SUBSTITUTE(実質収支比率等に係る経年分析!F$49,"▲","-"))),ROUND(VALUE(SUBSTITUTE(実質収支比率等に係る経年分析!F$49,"▲","-")),2),NA())</f>
        <v>2.75</v>
      </c>
      <c r="C21" s="168">
        <f>IF(ISNUMBER(VALUE(SUBSTITUTE(実質収支比率等に係る経年分析!G$49,"▲","-"))),ROUND(VALUE(SUBSTITUTE(実質収支比率等に係る経年分析!G$49,"▲","-")),2),NA())</f>
        <v>0.92</v>
      </c>
      <c r="D21" s="168">
        <f>IF(ISNUMBER(VALUE(SUBSTITUTE(実質収支比率等に係る経年分析!H$49,"▲","-"))),ROUND(VALUE(SUBSTITUTE(実質収支比率等に係る経年分析!H$49,"▲","-")),2),NA())</f>
        <v>-0.24</v>
      </c>
      <c r="E21" s="168">
        <f>IF(ISNUMBER(VALUE(SUBSTITUTE(実質収支比率等に係る経年分析!I$49,"▲","-"))),ROUND(VALUE(SUBSTITUTE(実質収支比率等に係る経年分析!I$49,"▲","-")),2),NA())</f>
        <v>3.74</v>
      </c>
      <c r="F21" s="168">
        <f>IF(ISNUMBER(VALUE(SUBSTITUTE(実質収支比率等に係る経年分析!J$49,"▲","-"))),ROUND(VALUE(SUBSTITUTE(実質収支比率等に係る経年分析!J$49,"▲","-")),2),NA())</f>
        <v>3.26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国民健康保険今庄診療所特別会計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個別排水処理施設特別会計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0.14000000000000001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0.92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1.43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0.64</v>
      </c>
    </row>
    <row r="33" spans="1:16" x14ac:dyDescent="0.2">
      <c r="A33" s="169" t="str">
        <f>IF(連結実質赤字比率に係る赤字・黒字の構成分析!C$37="",NA(),連結実質赤字比率に係る赤字・黒字の構成分析!C$37)</f>
        <v>下水道特別会計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0.77</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2.5099999999999998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3.25</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6.83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7.57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10.89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7.67</v>
      </c>
    </row>
    <row r="36" spans="1:16" x14ac:dyDescent="0.2">
      <c r="A36" s="169" t="str">
        <f>IF(連結実質赤字比率に係る赤字・黒字の構成分析!C$34="",NA(),連結実質赤字比率に係る赤字・黒字の構成分析!C$34)</f>
        <v>農業集落排水特別会計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0</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v>
      </c>
      <c r="J36" s="169">
        <f>IF(ROUND(VALUE(SUBSTITUTE(連結実質赤字比率に係る赤字・黒字の構成分析!J$34,"▲", "-")), 2) &lt; 0, ABS(ROUND(VALUE(SUBSTITUTE(連結実質赤字比率に係る赤字・黒字の構成分析!J$34,"▲", "-")), 2)), NA())</f>
        <v>0.11</v>
      </c>
      <c r="K36" s="169" t="e">
        <f>IF(ROUND(VALUE(SUBSTITUTE(連結実質赤字比率に係る赤字・黒字の構成分析!J$34,"▲", "-")), 2) &gt;= 0, ABS(ROUND(VALUE(SUBSTITUTE(連結実質赤字比率に係る赤字・黒字の構成分析!J$34,"▲", "-")), 2)), NA())</f>
        <v>#N/A</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956</v>
      </c>
      <c r="E42" s="170"/>
      <c r="F42" s="170"/>
      <c r="G42" s="170">
        <f>'実質公債費比率（分子）の構造'!L$52</f>
        <v>891</v>
      </c>
      <c r="H42" s="170"/>
      <c r="I42" s="170"/>
      <c r="J42" s="170">
        <f>'実質公債費比率（分子）の構造'!M$52</f>
        <v>870</v>
      </c>
      <c r="K42" s="170"/>
      <c r="L42" s="170"/>
      <c r="M42" s="170">
        <f>'実質公債費比率（分子）の構造'!N$52</f>
        <v>836</v>
      </c>
      <c r="N42" s="170"/>
      <c r="O42" s="170"/>
      <c r="P42" s="170">
        <f>'実質公債費比率（分子）の構造'!O$52</f>
        <v>835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67</v>
      </c>
      <c r="C45" s="170"/>
      <c r="D45" s="170"/>
      <c r="E45" s="170">
        <f>'実質公債費比率（分子）の構造'!L$49</f>
        <v>47</v>
      </c>
      <c r="F45" s="170"/>
      <c r="G45" s="170"/>
      <c r="H45" s="170">
        <f>'実質公債費比率（分子）の構造'!M$49</f>
        <v>51</v>
      </c>
      <c r="I45" s="170"/>
      <c r="J45" s="170"/>
      <c r="K45" s="170">
        <f>'実質公債費比率（分子）の構造'!N$49</f>
        <v>66</v>
      </c>
      <c r="L45" s="170"/>
      <c r="M45" s="170"/>
      <c r="N45" s="170">
        <f>'実質公債費比率（分子）の構造'!O$49</f>
        <v>78</v>
      </c>
      <c r="O45" s="170"/>
      <c r="P45" s="170"/>
    </row>
    <row r="46" spans="1:16" x14ac:dyDescent="0.2">
      <c r="A46" s="170" t="s">
        <v>64</v>
      </c>
      <c r="B46" s="170">
        <f>'実質公債費比率（分子）の構造'!K$48</f>
        <v>255</v>
      </c>
      <c r="C46" s="170"/>
      <c r="D46" s="170"/>
      <c r="E46" s="170">
        <f>'実質公債費比率（分子）の構造'!L$48</f>
        <v>216</v>
      </c>
      <c r="F46" s="170"/>
      <c r="G46" s="170"/>
      <c r="H46" s="170">
        <f>'実質公債費比率（分子）の構造'!M$48</f>
        <v>192</v>
      </c>
      <c r="I46" s="170"/>
      <c r="J46" s="170"/>
      <c r="K46" s="170">
        <f>'実質公債費比率（分子）の構造'!N$48</f>
        <v>236</v>
      </c>
      <c r="L46" s="170"/>
      <c r="M46" s="170"/>
      <c r="N46" s="170">
        <f>'実質公債費比率（分子）の構造'!O$48</f>
        <v>202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873</v>
      </c>
      <c r="C49" s="170"/>
      <c r="D49" s="170"/>
      <c r="E49" s="170">
        <f>'実質公債費比率（分子）の構造'!L$45</f>
        <v>748</v>
      </c>
      <c r="F49" s="170"/>
      <c r="G49" s="170"/>
      <c r="H49" s="170">
        <f>'実質公債費比率（分子）の構造'!M$45</f>
        <v>690</v>
      </c>
      <c r="I49" s="170"/>
      <c r="J49" s="170"/>
      <c r="K49" s="170">
        <f>'実質公債費比率（分子）の構造'!N$45</f>
        <v>652</v>
      </c>
      <c r="L49" s="170"/>
      <c r="M49" s="170"/>
      <c r="N49" s="170">
        <f>'実質公債費比率（分子）の構造'!O$45</f>
        <v>643</v>
      </c>
      <c r="O49" s="170"/>
      <c r="P49" s="170"/>
    </row>
    <row r="50" spans="1:16" x14ac:dyDescent="0.2">
      <c r="A50" s="170" t="s">
        <v>67</v>
      </c>
      <c r="B50" s="170" t="e">
        <f>NA()</f>
        <v>#N/A</v>
      </c>
      <c r="C50" s="170">
        <f>IF(ISNUMBER('実質公債費比率（分子）の構造'!K$53),'実質公債費比率（分子）の構造'!K$53,NA())</f>
        <v>239</v>
      </c>
      <c r="D50" s="170" t="e">
        <f>NA()</f>
        <v>#N/A</v>
      </c>
      <c r="E50" s="170" t="e">
        <f>NA()</f>
        <v>#N/A</v>
      </c>
      <c r="F50" s="170">
        <f>IF(ISNUMBER('実質公債費比率（分子）の構造'!L$53),'実質公債費比率（分子）の構造'!L$53,NA())</f>
        <v>120</v>
      </c>
      <c r="G50" s="170" t="e">
        <f>NA()</f>
        <v>#N/A</v>
      </c>
      <c r="H50" s="170" t="e">
        <f>NA()</f>
        <v>#N/A</v>
      </c>
      <c r="I50" s="170">
        <f>IF(ISNUMBER('実質公債費比率（分子）の構造'!M$53),'実質公債費比率（分子）の構造'!M$53,NA())</f>
        <v>63</v>
      </c>
      <c r="J50" s="170" t="e">
        <f>NA()</f>
        <v>#N/A</v>
      </c>
      <c r="K50" s="170" t="e">
        <f>NA()</f>
        <v>#N/A</v>
      </c>
      <c r="L50" s="170">
        <f>IF(ISNUMBER('実質公債費比率（分子）の構造'!N$53),'実質公債費比率（分子）の構造'!N$53,NA())</f>
        <v>118</v>
      </c>
      <c r="M50" s="170" t="e">
        <f>NA()</f>
        <v>#N/A</v>
      </c>
      <c r="N50" s="170" t="e">
        <f>NA()</f>
        <v>#N/A</v>
      </c>
      <c r="O50" s="170">
        <f>IF(ISNUMBER('実質公債費比率（分子）の構造'!O$53),'実質公債費比率（分子）の構造'!O$53,NA())</f>
        <v>88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8172</v>
      </c>
      <c r="E56" s="169"/>
      <c r="F56" s="169"/>
      <c r="G56" s="169">
        <f>'将来負担比率（分子）の構造'!J$52</f>
        <v>8272</v>
      </c>
      <c r="H56" s="169"/>
      <c r="I56" s="169"/>
      <c r="J56" s="169">
        <f>'将来負担比率（分子）の構造'!K$52</f>
        <v>8069</v>
      </c>
      <c r="K56" s="169"/>
      <c r="L56" s="169"/>
      <c r="M56" s="169">
        <f>'将来負担比率（分子）の構造'!L$52</f>
        <v>7911</v>
      </c>
      <c r="N56" s="169"/>
      <c r="O56" s="169"/>
      <c r="P56" s="169">
        <f>'将来負担比率（分子）の構造'!M$52</f>
        <v>8086</v>
      </c>
    </row>
    <row r="57" spans="1:16" x14ac:dyDescent="0.2">
      <c r="A57" s="169" t="s">
        <v>42</v>
      </c>
      <c r="B57" s="169"/>
      <c r="C57" s="169"/>
      <c r="D57" s="169">
        <f>'将来負担比率（分子）の構造'!I$51</f>
        <v>130</v>
      </c>
      <c r="E57" s="169"/>
      <c r="F57" s="169"/>
      <c r="G57" s="169">
        <f>'将来負担比率（分子）の構造'!J$51</f>
        <v>144</v>
      </c>
      <c r="H57" s="169"/>
      <c r="I57" s="169"/>
      <c r="J57" s="169">
        <f>'将来負担比率（分子）の構造'!K$51</f>
        <v>134</v>
      </c>
      <c r="K57" s="169"/>
      <c r="L57" s="169"/>
      <c r="M57" s="169">
        <f>'将来負担比率（分子）の構造'!L$51</f>
        <v>147</v>
      </c>
      <c r="N57" s="169"/>
      <c r="O57" s="169"/>
      <c r="P57" s="169">
        <f>'将来負担比率（分子）の構造'!M$51</f>
        <v>156</v>
      </c>
    </row>
    <row r="58" spans="1:16" x14ac:dyDescent="0.2">
      <c r="A58" s="169" t="s">
        <v>41</v>
      </c>
      <c r="B58" s="169"/>
      <c r="C58" s="169"/>
      <c r="D58" s="169">
        <f>'将来負担比率（分子）の構造'!I$50</f>
        <v>3506</v>
      </c>
      <c r="E58" s="169"/>
      <c r="F58" s="169"/>
      <c r="G58" s="169">
        <f>'将来負担比率（分子）の構造'!J$50</f>
        <v>3461</v>
      </c>
      <c r="H58" s="169"/>
      <c r="I58" s="169"/>
      <c r="J58" s="169">
        <f>'将来負担比率（分子）の構造'!K$50</f>
        <v>3914</v>
      </c>
      <c r="K58" s="169"/>
      <c r="L58" s="169"/>
      <c r="M58" s="169">
        <f>'将来負担比率（分子）の構造'!L$50</f>
        <v>4491</v>
      </c>
      <c r="N58" s="169"/>
      <c r="O58" s="169"/>
      <c r="P58" s="169">
        <f>'将来負担比率（分子）の構造'!M$50</f>
        <v>4528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1337</v>
      </c>
      <c r="C62" s="169"/>
      <c r="D62" s="169"/>
      <c r="E62" s="169">
        <f>'将来負担比率（分子）の構造'!J$45</f>
        <v>1292</v>
      </c>
      <c r="F62" s="169"/>
      <c r="G62" s="169"/>
      <c r="H62" s="169">
        <f>'将来負担比率（分子）の構造'!K$45</f>
        <v>1289</v>
      </c>
      <c r="I62" s="169"/>
      <c r="J62" s="169"/>
      <c r="K62" s="169">
        <f>'将来負担比率（分子）の構造'!L$45</f>
        <v>1219</v>
      </c>
      <c r="L62" s="169"/>
      <c r="M62" s="169"/>
      <c r="N62" s="169">
        <f>'将来負担比率（分子）の構造'!M$45</f>
        <v>1215</v>
      </c>
      <c r="O62" s="169"/>
      <c r="P62" s="169"/>
    </row>
    <row r="63" spans="1:16" x14ac:dyDescent="0.2">
      <c r="A63" s="169" t="s">
        <v>34</v>
      </c>
      <c r="B63" s="169">
        <f>'将来負担比率（分子）の構造'!I$44</f>
        <v>584</v>
      </c>
      <c r="C63" s="169"/>
      <c r="D63" s="169"/>
      <c r="E63" s="169">
        <f>'将来負担比率（分子）の構造'!J$44</f>
        <v>1172</v>
      </c>
      <c r="F63" s="169"/>
      <c r="G63" s="169"/>
      <c r="H63" s="169">
        <f>'将来負担比率（分子）の構造'!K$44</f>
        <v>1135</v>
      </c>
      <c r="I63" s="169"/>
      <c r="J63" s="169"/>
      <c r="K63" s="169">
        <f>'将来負担比率（分子）の構造'!L$44</f>
        <v>1081</v>
      </c>
      <c r="L63" s="169"/>
      <c r="M63" s="169"/>
      <c r="N63" s="169">
        <f>'将来負担比率（分子）の構造'!M$44</f>
        <v>1090</v>
      </c>
      <c r="O63" s="169"/>
      <c r="P63" s="169"/>
    </row>
    <row r="64" spans="1:16" x14ac:dyDescent="0.2">
      <c r="A64" s="169" t="s">
        <v>33</v>
      </c>
      <c r="B64" s="169">
        <f>'将来負担比率（分子）の構造'!I$43</f>
        <v>1715</v>
      </c>
      <c r="C64" s="169"/>
      <c r="D64" s="169"/>
      <c r="E64" s="169">
        <f>'将来負担比率（分子）の構造'!J$43</f>
        <v>1285</v>
      </c>
      <c r="F64" s="169"/>
      <c r="G64" s="169"/>
      <c r="H64" s="169">
        <f>'将来負担比率（分子）の構造'!K$43</f>
        <v>1050</v>
      </c>
      <c r="I64" s="169"/>
      <c r="J64" s="169"/>
      <c r="K64" s="169">
        <f>'将来負担比率（分子）の構造'!L$43</f>
        <v>1031</v>
      </c>
      <c r="L64" s="169"/>
      <c r="M64" s="169"/>
      <c r="N64" s="169">
        <f>'将来負担比率（分子）の構造'!M$43</f>
        <v>1051</v>
      </c>
      <c r="O64" s="169"/>
      <c r="P64" s="169"/>
    </row>
    <row r="65" spans="1:16" x14ac:dyDescent="0.2">
      <c r="A65" s="169" t="s">
        <v>32</v>
      </c>
      <c r="B65" s="169">
        <f>'将来負担比率（分子）の構造'!I$42</f>
        <v>617</v>
      </c>
      <c r="C65" s="169"/>
      <c r="D65" s="169"/>
      <c r="E65" s="169">
        <f>'将来負担比率（分子）の構造'!J$42</f>
        <v>478</v>
      </c>
      <c r="F65" s="169"/>
      <c r="G65" s="169"/>
      <c r="H65" s="169">
        <f>'将来負担比率（分子）の構造'!K$42</f>
        <v>388</v>
      </c>
      <c r="I65" s="169"/>
      <c r="J65" s="169"/>
      <c r="K65" s="169">
        <f>'将来負担比率（分子）の構造'!L$42</f>
        <v>298</v>
      </c>
      <c r="L65" s="169"/>
      <c r="M65" s="169"/>
      <c r="N65" s="169">
        <f>'将来負担比率（分子）の構造'!M$42</f>
        <v>208</v>
      </c>
      <c r="O65" s="169"/>
      <c r="P65" s="169"/>
    </row>
    <row r="66" spans="1:16" x14ac:dyDescent="0.2">
      <c r="A66" s="169" t="s">
        <v>31</v>
      </c>
      <c r="B66" s="169">
        <f>'将来負担比率（分子）の構造'!I$41</f>
        <v>5770</v>
      </c>
      <c r="C66" s="169"/>
      <c r="D66" s="169"/>
      <c r="E66" s="169">
        <f>'将来負担比率（分子）の構造'!J$41</f>
        <v>5856</v>
      </c>
      <c r="F66" s="169"/>
      <c r="G66" s="169"/>
      <c r="H66" s="169">
        <f>'将来負担比率（分子）の構造'!K$41</f>
        <v>5874</v>
      </c>
      <c r="I66" s="169"/>
      <c r="J66" s="169"/>
      <c r="K66" s="169">
        <f>'将来負担比率（分子）の構造'!L$41</f>
        <v>5962</v>
      </c>
      <c r="L66" s="169"/>
      <c r="M66" s="169"/>
      <c r="N66" s="169">
        <f>'将来負担比率（分子）の構造'!M$41</f>
        <v>6316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2204</v>
      </c>
      <c r="C72" s="173">
        <f>基金残高に係る経年分析!G55</f>
        <v>2205</v>
      </c>
      <c r="D72" s="173">
        <f>基金残高に係る経年分析!H55</f>
        <v>2537</v>
      </c>
    </row>
    <row r="73" spans="1:16" x14ac:dyDescent="0.2">
      <c r="A73" s="172" t="s">
        <v>74</v>
      </c>
      <c r="B73" s="173">
        <f>基金残高に係る経年分析!F56</f>
        <v>709</v>
      </c>
      <c r="C73" s="173">
        <f>基金残高に係る経年分析!G56</f>
        <v>1041</v>
      </c>
      <c r="D73" s="173">
        <f>基金残高に係る経年分析!H56</f>
        <v>1042</v>
      </c>
    </row>
    <row r="74" spans="1:16" x14ac:dyDescent="0.2">
      <c r="A74" s="172" t="s">
        <v>75</v>
      </c>
      <c r="B74" s="173">
        <f>基金残高に係る経年分析!F57</f>
        <v>1944</v>
      </c>
      <c r="C74" s="173">
        <f>基金残高に係る経年分析!G57</f>
        <v>2096</v>
      </c>
      <c r="D74" s="173">
        <f>基金残高に係る経年分析!H57</f>
        <v>2224</v>
      </c>
    </row>
  </sheetData>
  <sheetProtection algorithmName="SHA-512" hashValue="mdSJ6bFQfAijM561J+uQPvFtI7zVjesaB8otiNkU4BIKaarNCB3WUu1H8yUqwPnu3RCeuMTnbGeEEFPwBgB5Uw==" saltValue="J205yOi0jERe3dEd9X06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92" t="s">
        <v>206</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207</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208</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2">
      <c r="B4" s="692" t="s">
        <v>1</v>
      </c>
      <c r="C4" s="693"/>
      <c r="D4" s="693"/>
      <c r="E4" s="693"/>
      <c r="F4" s="693"/>
      <c r="G4" s="693"/>
      <c r="H4" s="693"/>
      <c r="I4" s="693"/>
      <c r="J4" s="693"/>
      <c r="K4" s="693"/>
      <c r="L4" s="693"/>
      <c r="M4" s="693"/>
      <c r="N4" s="693"/>
      <c r="O4" s="693"/>
      <c r="P4" s="693"/>
      <c r="Q4" s="694"/>
      <c r="R4" s="692" t="s">
        <v>209</v>
      </c>
      <c r="S4" s="693"/>
      <c r="T4" s="693"/>
      <c r="U4" s="693"/>
      <c r="V4" s="693"/>
      <c r="W4" s="693"/>
      <c r="X4" s="693"/>
      <c r="Y4" s="694"/>
      <c r="Z4" s="692" t="s">
        <v>210</v>
      </c>
      <c r="AA4" s="693"/>
      <c r="AB4" s="693"/>
      <c r="AC4" s="694"/>
      <c r="AD4" s="692" t="s">
        <v>211</v>
      </c>
      <c r="AE4" s="693"/>
      <c r="AF4" s="693"/>
      <c r="AG4" s="693"/>
      <c r="AH4" s="693"/>
      <c r="AI4" s="693"/>
      <c r="AJ4" s="693"/>
      <c r="AK4" s="694"/>
      <c r="AL4" s="692" t="s">
        <v>210</v>
      </c>
      <c r="AM4" s="693"/>
      <c r="AN4" s="693"/>
      <c r="AO4" s="694"/>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92" t="s">
        <v>215</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2">
      <c r="B5" s="689" t="s">
        <v>216</v>
      </c>
      <c r="C5" s="690"/>
      <c r="D5" s="690"/>
      <c r="E5" s="690"/>
      <c r="F5" s="690"/>
      <c r="G5" s="690"/>
      <c r="H5" s="690"/>
      <c r="I5" s="690"/>
      <c r="J5" s="690"/>
      <c r="K5" s="690"/>
      <c r="L5" s="690"/>
      <c r="M5" s="690"/>
      <c r="N5" s="690"/>
      <c r="O5" s="690"/>
      <c r="P5" s="690"/>
      <c r="Q5" s="691"/>
      <c r="R5" s="686">
        <v>1280250</v>
      </c>
      <c r="S5" s="687"/>
      <c r="T5" s="687"/>
      <c r="U5" s="687"/>
      <c r="V5" s="687"/>
      <c r="W5" s="687"/>
      <c r="X5" s="687"/>
      <c r="Y5" s="715"/>
      <c r="Z5" s="728">
        <v>11.2</v>
      </c>
      <c r="AA5" s="728"/>
      <c r="AB5" s="728"/>
      <c r="AC5" s="728"/>
      <c r="AD5" s="729">
        <v>1280250</v>
      </c>
      <c r="AE5" s="729"/>
      <c r="AF5" s="729"/>
      <c r="AG5" s="729"/>
      <c r="AH5" s="729"/>
      <c r="AI5" s="729"/>
      <c r="AJ5" s="729"/>
      <c r="AK5" s="729"/>
      <c r="AL5" s="716">
        <v>24.2</v>
      </c>
      <c r="AM5" s="699"/>
      <c r="AN5" s="699"/>
      <c r="AO5" s="717"/>
      <c r="AP5" s="689" t="s">
        <v>217</v>
      </c>
      <c r="AQ5" s="690"/>
      <c r="AR5" s="690"/>
      <c r="AS5" s="690"/>
      <c r="AT5" s="690"/>
      <c r="AU5" s="690"/>
      <c r="AV5" s="690"/>
      <c r="AW5" s="690"/>
      <c r="AX5" s="690"/>
      <c r="AY5" s="690"/>
      <c r="AZ5" s="690"/>
      <c r="BA5" s="690"/>
      <c r="BB5" s="690"/>
      <c r="BC5" s="690"/>
      <c r="BD5" s="690"/>
      <c r="BE5" s="690"/>
      <c r="BF5" s="691"/>
      <c r="BG5" s="640">
        <v>1265907</v>
      </c>
      <c r="BH5" s="641"/>
      <c r="BI5" s="641"/>
      <c r="BJ5" s="641"/>
      <c r="BK5" s="641"/>
      <c r="BL5" s="641"/>
      <c r="BM5" s="641"/>
      <c r="BN5" s="642"/>
      <c r="BO5" s="676">
        <v>98.9</v>
      </c>
      <c r="BP5" s="676"/>
      <c r="BQ5" s="676"/>
      <c r="BR5" s="676"/>
      <c r="BS5" s="677">
        <v>15731</v>
      </c>
      <c r="BT5" s="677"/>
      <c r="BU5" s="677"/>
      <c r="BV5" s="677"/>
      <c r="BW5" s="677"/>
      <c r="BX5" s="677"/>
      <c r="BY5" s="677"/>
      <c r="BZ5" s="677"/>
      <c r="CA5" s="677"/>
      <c r="CB5" s="708"/>
      <c r="CD5" s="692" t="s">
        <v>212</v>
      </c>
      <c r="CE5" s="693"/>
      <c r="CF5" s="693"/>
      <c r="CG5" s="693"/>
      <c r="CH5" s="693"/>
      <c r="CI5" s="693"/>
      <c r="CJ5" s="693"/>
      <c r="CK5" s="693"/>
      <c r="CL5" s="693"/>
      <c r="CM5" s="693"/>
      <c r="CN5" s="693"/>
      <c r="CO5" s="693"/>
      <c r="CP5" s="693"/>
      <c r="CQ5" s="694"/>
      <c r="CR5" s="692" t="s">
        <v>218</v>
      </c>
      <c r="CS5" s="693"/>
      <c r="CT5" s="693"/>
      <c r="CU5" s="693"/>
      <c r="CV5" s="693"/>
      <c r="CW5" s="693"/>
      <c r="CX5" s="693"/>
      <c r="CY5" s="694"/>
      <c r="CZ5" s="692" t="s">
        <v>210</v>
      </c>
      <c r="DA5" s="693"/>
      <c r="DB5" s="693"/>
      <c r="DC5" s="694"/>
      <c r="DD5" s="692" t="s">
        <v>219</v>
      </c>
      <c r="DE5" s="693"/>
      <c r="DF5" s="693"/>
      <c r="DG5" s="693"/>
      <c r="DH5" s="693"/>
      <c r="DI5" s="693"/>
      <c r="DJ5" s="693"/>
      <c r="DK5" s="693"/>
      <c r="DL5" s="693"/>
      <c r="DM5" s="693"/>
      <c r="DN5" s="693"/>
      <c r="DO5" s="693"/>
      <c r="DP5" s="694"/>
      <c r="DQ5" s="692" t="s">
        <v>220</v>
      </c>
      <c r="DR5" s="693"/>
      <c r="DS5" s="693"/>
      <c r="DT5" s="693"/>
      <c r="DU5" s="693"/>
      <c r="DV5" s="693"/>
      <c r="DW5" s="693"/>
      <c r="DX5" s="693"/>
      <c r="DY5" s="693"/>
      <c r="DZ5" s="693"/>
      <c r="EA5" s="693"/>
      <c r="EB5" s="693"/>
      <c r="EC5" s="694"/>
    </row>
    <row r="6" spans="2:143" ht="11.25" customHeight="1" x14ac:dyDescent="0.2">
      <c r="B6" s="637" t="s">
        <v>221</v>
      </c>
      <c r="C6" s="638"/>
      <c r="D6" s="638"/>
      <c r="E6" s="638"/>
      <c r="F6" s="638"/>
      <c r="G6" s="638"/>
      <c r="H6" s="638"/>
      <c r="I6" s="638"/>
      <c r="J6" s="638"/>
      <c r="K6" s="638"/>
      <c r="L6" s="638"/>
      <c r="M6" s="638"/>
      <c r="N6" s="638"/>
      <c r="O6" s="638"/>
      <c r="P6" s="638"/>
      <c r="Q6" s="639"/>
      <c r="R6" s="640">
        <v>111190</v>
      </c>
      <c r="S6" s="641"/>
      <c r="T6" s="641"/>
      <c r="U6" s="641"/>
      <c r="V6" s="641"/>
      <c r="W6" s="641"/>
      <c r="X6" s="641"/>
      <c r="Y6" s="642"/>
      <c r="Z6" s="676">
        <v>1</v>
      </c>
      <c r="AA6" s="676"/>
      <c r="AB6" s="676"/>
      <c r="AC6" s="676"/>
      <c r="AD6" s="677">
        <v>111190</v>
      </c>
      <c r="AE6" s="677"/>
      <c r="AF6" s="677"/>
      <c r="AG6" s="677"/>
      <c r="AH6" s="677"/>
      <c r="AI6" s="677"/>
      <c r="AJ6" s="677"/>
      <c r="AK6" s="677"/>
      <c r="AL6" s="643">
        <v>2.1</v>
      </c>
      <c r="AM6" s="644"/>
      <c r="AN6" s="644"/>
      <c r="AO6" s="678"/>
      <c r="AP6" s="637" t="s">
        <v>222</v>
      </c>
      <c r="AQ6" s="638"/>
      <c r="AR6" s="638"/>
      <c r="AS6" s="638"/>
      <c r="AT6" s="638"/>
      <c r="AU6" s="638"/>
      <c r="AV6" s="638"/>
      <c r="AW6" s="638"/>
      <c r="AX6" s="638"/>
      <c r="AY6" s="638"/>
      <c r="AZ6" s="638"/>
      <c r="BA6" s="638"/>
      <c r="BB6" s="638"/>
      <c r="BC6" s="638"/>
      <c r="BD6" s="638"/>
      <c r="BE6" s="638"/>
      <c r="BF6" s="639"/>
      <c r="BG6" s="640">
        <v>1265907</v>
      </c>
      <c r="BH6" s="641"/>
      <c r="BI6" s="641"/>
      <c r="BJ6" s="641"/>
      <c r="BK6" s="641"/>
      <c r="BL6" s="641"/>
      <c r="BM6" s="641"/>
      <c r="BN6" s="642"/>
      <c r="BO6" s="676">
        <v>98.9</v>
      </c>
      <c r="BP6" s="676"/>
      <c r="BQ6" s="676"/>
      <c r="BR6" s="676"/>
      <c r="BS6" s="677">
        <v>15731</v>
      </c>
      <c r="BT6" s="677"/>
      <c r="BU6" s="677"/>
      <c r="BV6" s="677"/>
      <c r="BW6" s="677"/>
      <c r="BX6" s="677"/>
      <c r="BY6" s="677"/>
      <c r="BZ6" s="677"/>
      <c r="CA6" s="677"/>
      <c r="CB6" s="708"/>
      <c r="CD6" s="689" t="s">
        <v>223</v>
      </c>
      <c r="CE6" s="690"/>
      <c r="CF6" s="690"/>
      <c r="CG6" s="690"/>
      <c r="CH6" s="690"/>
      <c r="CI6" s="690"/>
      <c r="CJ6" s="690"/>
      <c r="CK6" s="690"/>
      <c r="CL6" s="690"/>
      <c r="CM6" s="690"/>
      <c r="CN6" s="690"/>
      <c r="CO6" s="690"/>
      <c r="CP6" s="690"/>
      <c r="CQ6" s="691"/>
      <c r="CR6" s="640">
        <v>74946</v>
      </c>
      <c r="CS6" s="641"/>
      <c r="CT6" s="641"/>
      <c r="CU6" s="641"/>
      <c r="CV6" s="641"/>
      <c r="CW6" s="641"/>
      <c r="CX6" s="641"/>
      <c r="CY6" s="642"/>
      <c r="CZ6" s="716">
        <v>0.7</v>
      </c>
      <c r="DA6" s="699"/>
      <c r="DB6" s="699"/>
      <c r="DC6" s="718"/>
      <c r="DD6" s="646" t="s">
        <v>122</v>
      </c>
      <c r="DE6" s="641"/>
      <c r="DF6" s="641"/>
      <c r="DG6" s="641"/>
      <c r="DH6" s="641"/>
      <c r="DI6" s="641"/>
      <c r="DJ6" s="641"/>
      <c r="DK6" s="641"/>
      <c r="DL6" s="641"/>
      <c r="DM6" s="641"/>
      <c r="DN6" s="641"/>
      <c r="DO6" s="641"/>
      <c r="DP6" s="642"/>
      <c r="DQ6" s="646">
        <v>74946</v>
      </c>
      <c r="DR6" s="641"/>
      <c r="DS6" s="641"/>
      <c r="DT6" s="641"/>
      <c r="DU6" s="641"/>
      <c r="DV6" s="641"/>
      <c r="DW6" s="641"/>
      <c r="DX6" s="641"/>
      <c r="DY6" s="641"/>
      <c r="DZ6" s="641"/>
      <c r="EA6" s="641"/>
      <c r="EB6" s="641"/>
      <c r="EC6" s="675"/>
    </row>
    <row r="7" spans="2:143" ht="11.25" customHeight="1" x14ac:dyDescent="0.2">
      <c r="B7" s="637" t="s">
        <v>224</v>
      </c>
      <c r="C7" s="638"/>
      <c r="D7" s="638"/>
      <c r="E7" s="638"/>
      <c r="F7" s="638"/>
      <c r="G7" s="638"/>
      <c r="H7" s="638"/>
      <c r="I7" s="638"/>
      <c r="J7" s="638"/>
      <c r="K7" s="638"/>
      <c r="L7" s="638"/>
      <c r="M7" s="638"/>
      <c r="N7" s="638"/>
      <c r="O7" s="638"/>
      <c r="P7" s="638"/>
      <c r="Q7" s="639"/>
      <c r="R7" s="640">
        <v>405</v>
      </c>
      <c r="S7" s="641"/>
      <c r="T7" s="641"/>
      <c r="U7" s="641"/>
      <c r="V7" s="641"/>
      <c r="W7" s="641"/>
      <c r="X7" s="641"/>
      <c r="Y7" s="642"/>
      <c r="Z7" s="676">
        <v>0</v>
      </c>
      <c r="AA7" s="676"/>
      <c r="AB7" s="676"/>
      <c r="AC7" s="676"/>
      <c r="AD7" s="677">
        <v>405</v>
      </c>
      <c r="AE7" s="677"/>
      <c r="AF7" s="677"/>
      <c r="AG7" s="677"/>
      <c r="AH7" s="677"/>
      <c r="AI7" s="677"/>
      <c r="AJ7" s="677"/>
      <c r="AK7" s="677"/>
      <c r="AL7" s="643">
        <v>0</v>
      </c>
      <c r="AM7" s="644"/>
      <c r="AN7" s="644"/>
      <c r="AO7" s="678"/>
      <c r="AP7" s="637" t="s">
        <v>225</v>
      </c>
      <c r="AQ7" s="638"/>
      <c r="AR7" s="638"/>
      <c r="AS7" s="638"/>
      <c r="AT7" s="638"/>
      <c r="AU7" s="638"/>
      <c r="AV7" s="638"/>
      <c r="AW7" s="638"/>
      <c r="AX7" s="638"/>
      <c r="AY7" s="638"/>
      <c r="AZ7" s="638"/>
      <c r="BA7" s="638"/>
      <c r="BB7" s="638"/>
      <c r="BC7" s="638"/>
      <c r="BD7" s="638"/>
      <c r="BE7" s="638"/>
      <c r="BF7" s="639"/>
      <c r="BG7" s="640">
        <v>519334</v>
      </c>
      <c r="BH7" s="641"/>
      <c r="BI7" s="641"/>
      <c r="BJ7" s="641"/>
      <c r="BK7" s="641"/>
      <c r="BL7" s="641"/>
      <c r="BM7" s="641"/>
      <c r="BN7" s="642"/>
      <c r="BO7" s="676">
        <v>40.6</v>
      </c>
      <c r="BP7" s="676"/>
      <c r="BQ7" s="676"/>
      <c r="BR7" s="676"/>
      <c r="BS7" s="677">
        <v>15731</v>
      </c>
      <c r="BT7" s="677"/>
      <c r="BU7" s="677"/>
      <c r="BV7" s="677"/>
      <c r="BW7" s="677"/>
      <c r="BX7" s="677"/>
      <c r="BY7" s="677"/>
      <c r="BZ7" s="677"/>
      <c r="CA7" s="677"/>
      <c r="CB7" s="708"/>
      <c r="CD7" s="637" t="s">
        <v>226</v>
      </c>
      <c r="CE7" s="638"/>
      <c r="CF7" s="638"/>
      <c r="CG7" s="638"/>
      <c r="CH7" s="638"/>
      <c r="CI7" s="638"/>
      <c r="CJ7" s="638"/>
      <c r="CK7" s="638"/>
      <c r="CL7" s="638"/>
      <c r="CM7" s="638"/>
      <c r="CN7" s="638"/>
      <c r="CO7" s="638"/>
      <c r="CP7" s="638"/>
      <c r="CQ7" s="639"/>
      <c r="CR7" s="640">
        <v>1957697</v>
      </c>
      <c r="CS7" s="641"/>
      <c r="CT7" s="641"/>
      <c r="CU7" s="641"/>
      <c r="CV7" s="641"/>
      <c r="CW7" s="641"/>
      <c r="CX7" s="641"/>
      <c r="CY7" s="642"/>
      <c r="CZ7" s="676">
        <v>18</v>
      </c>
      <c r="DA7" s="676"/>
      <c r="DB7" s="676"/>
      <c r="DC7" s="676"/>
      <c r="DD7" s="646">
        <v>404913</v>
      </c>
      <c r="DE7" s="641"/>
      <c r="DF7" s="641"/>
      <c r="DG7" s="641"/>
      <c r="DH7" s="641"/>
      <c r="DI7" s="641"/>
      <c r="DJ7" s="641"/>
      <c r="DK7" s="641"/>
      <c r="DL7" s="641"/>
      <c r="DM7" s="641"/>
      <c r="DN7" s="641"/>
      <c r="DO7" s="641"/>
      <c r="DP7" s="642"/>
      <c r="DQ7" s="646">
        <v>1523919</v>
      </c>
      <c r="DR7" s="641"/>
      <c r="DS7" s="641"/>
      <c r="DT7" s="641"/>
      <c r="DU7" s="641"/>
      <c r="DV7" s="641"/>
      <c r="DW7" s="641"/>
      <c r="DX7" s="641"/>
      <c r="DY7" s="641"/>
      <c r="DZ7" s="641"/>
      <c r="EA7" s="641"/>
      <c r="EB7" s="641"/>
      <c r="EC7" s="675"/>
    </row>
    <row r="8" spans="2:143" ht="11.25" customHeight="1" x14ac:dyDescent="0.2">
      <c r="B8" s="637" t="s">
        <v>227</v>
      </c>
      <c r="C8" s="638"/>
      <c r="D8" s="638"/>
      <c r="E8" s="638"/>
      <c r="F8" s="638"/>
      <c r="G8" s="638"/>
      <c r="H8" s="638"/>
      <c r="I8" s="638"/>
      <c r="J8" s="638"/>
      <c r="K8" s="638"/>
      <c r="L8" s="638"/>
      <c r="M8" s="638"/>
      <c r="N8" s="638"/>
      <c r="O8" s="638"/>
      <c r="P8" s="638"/>
      <c r="Q8" s="639"/>
      <c r="R8" s="640">
        <v>8191</v>
      </c>
      <c r="S8" s="641"/>
      <c r="T8" s="641"/>
      <c r="U8" s="641"/>
      <c r="V8" s="641"/>
      <c r="W8" s="641"/>
      <c r="X8" s="641"/>
      <c r="Y8" s="642"/>
      <c r="Z8" s="676">
        <v>0.1</v>
      </c>
      <c r="AA8" s="676"/>
      <c r="AB8" s="676"/>
      <c r="AC8" s="676"/>
      <c r="AD8" s="677">
        <v>8191</v>
      </c>
      <c r="AE8" s="677"/>
      <c r="AF8" s="677"/>
      <c r="AG8" s="677"/>
      <c r="AH8" s="677"/>
      <c r="AI8" s="677"/>
      <c r="AJ8" s="677"/>
      <c r="AK8" s="677"/>
      <c r="AL8" s="643">
        <v>0.2</v>
      </c>
      <c r="AM8" s="644"/>
      <c r="AN8" s="644"/>
      <c r="AO8" s="678"/>
      <c r="AP8" s="637" t="s">
        <v>228</v>
      </c>
      <c r="AQ8" s="638"/>
      <c r="AR8" s="638"/>
      <c r="AS8" s="638"/>
      <c r="AT8" s="638"/>
      <c r="AU8" s="638"/>
      <c r="AV8" s="638"/>
      <c r="AW8" s="638"/>
      <c r="AX8" s="638"/>
      <c r="AY8" s="638"/>
      <c r="AZ8" s="638"/>
      <c r="BA8" s="638"/>
      <c r="BB8" s="638"/>
      <c r="BC8" s="638"/>
      <c r="BD8" s="638"/>
      <c r="BE8" s="638"/>
      <c r="BF8" s="639"/>
      <c r="BG8" s="640">
        <v>19007</v>
      </c>
      <c r="BH8" s="641"/>
      <c r="BI8" s="641"/>
      <c r="BJ8" s="641"/>
      <c r="BK8" s="641"/>
      <c r="BL8" s="641"/>
      <c r="BM8" s="641"/>
      <c r="BN8" s="642"/>
      <c r="BO8" s="676">
        <v>1.5</v>
      </c>
      <c r="BP8" s="676"/>
      <c r="BQ8" s="676"/>
      <c r="BR8" s="676"/>
      <c r="BS8" s="677" t="s">
        <v>122</v>
      </c>
      <c r="BT8" s="677"/>
      <c r="BU8" s="677"/>
      <c r="BV8" s="677"/>
      <c r="BW8" s="677"/>
      <c r="BX8" s="677"/>
      <c r="BY8" s="677"/>
      <c r="BZ8" s="677"/>
      <c r="CA8" s="677"/>
      <c r="CB8" s="708"/>
      <c r="CD8" s="637" t="s">
        <v>229</v>
      </c>
      <c r="CE8" s="638"/>
      <c r="CF8" s="638"/>
      <c r="CG8" s="638"/>
      <c r="CH8" s="638"/>
      <c r="CI8" s="638"/>
      <c r="CJ8" s="638"/>
      <c r="CK8" s="638"/>
      <c r="CL8" s="638"/>
      <c r="CM8" s="638"/>
      <c r="CN8" s="638"/>
      <c r="CO8" s="638"/>
      <c r="CP8" s="638"/>
      <c r="CQ8" s="639"/>
      <c r="CR8" s="640">
        <v>1881467</v>
      </c>
      <c r="CS8" s="641"/>
      <c r="CT8" s="641"/>
      <c r="CU8" s="641"/>
      <c r="CV8" s="641"/>
      <c r="CW8" s="641"/>
      <c r="CX8" s="641"/>
      <c r="CY8" s="642"/>
      <c r="CZ8" s="676">
        <v>17.3</v>
      </c>
      <c r="DA8" s="676"/>
      <c r="DB8" s="676"/>
      <c r="DC8" s="676"/>
      <c r="DD8" s="646">
        <v>32717</v>
      </c>
      <c r="DE8" s="641"/>
      <c r="DF8" s="641"/>
      <c r="DG8" s="641"/>
      <c r="DH8" s="641"/>
      <c r="DI8" s="641"/>
      <c r="DJ8" s="641"/>
      <c r="DK8" s="641"/>
      <c r="DL8" s="641"/>
      <c r="DM8" s="641"/>
      <c r="DN8" s="641"/>
      <c r="DO8" s="641"/>
      <c r="DP8" s="642"/>
      <c r="DQ8" s="646">
        <v>1168476</v>
      </c>
      <c r="DR8" s="641"/>
      <c r="DS8" s="641"/>
      <c r="DT8" s="641"/>
      <c r="DU8" s="641"/>
      <c r="DV8" s="641"/>
      <c r="DW8" s="641"/>
      <c r="DX8" s="641"/>
      <c r="DY8" s="641"/>
      <c r="DZ8" s="641"/>
      <c r="EA8" s="641"/>
      <c r="EB8" s="641"/>
      <c r="EC8" s="675"/>
    </row>
    <row r="9" spans="2:143" ht="11.25" customHeight="1" x14ac:dyDescent="0.2">
      <c r="B9" s="637" t="s">
        <v>230</v>
      </c>
      <c r="C9" s="638"/>
      <c r="D9" s="638"/>
      <c r="E9" s="638"/>
      <c r="F9" s="638"/>
      <c r="G9" s="638"/>
      <c r="H9" s="638"/>
      <c r="I9" s="638"/>
      <c r="J9" s="638"/>
      <c r="K9" s="638"/>
      <c r="L9" s="638"/>
      <c r="M9" s="638"/>
      <c r="N9" s="638"/>
      <c r="O9" s="638"/>
      <c r="P9" s="638"/>
      <c r="Q9" s="639"/>
      <c r="R9" s="640">
        <v>8598</v>
      </c>
      <c r="S9" s="641"/>
      <c r="T9" s="641"/>
      <c r="U9" s="641"/>
      <c r="V9" s="641"/>
      <c r="W9" s="641"/>
      <c r="X9" s="641"/>
      <c r="Y9" s="642"/>
      <c r="Z9" s="676">
        <v>0.1</v>
      </c>
      <c r="AA9" s="676"/>
      <c r="AB9" s="676"/>
      <c r="AC9" s="676"/>
      <c r="AD9" s="677">
        <v>8598</v>
      </c>
      <c r="AE9" s="677"/>
      <c r="AF9" s="677"/>
      <c r="AG9" s="677"/>
      <c r="AH9" s="677"/>
      <c r="AI9" s="677"/>
      <c r="AJ9" s="677"/>
      <c r="AK9" s="677"/>
      <c r="AL9" s="643">
        <v>0.2</v>
      </c>
      <c r="AM9" s="644"/>
      <c r="AN9" s="644"/>
      <c r="AO9" s="678"/>
      <c r="AP9" s="637" t="s">
        <v>231</v>
      </c>
      <c r="AQ9" s="638"/>
      <c r="AR9" s="638"/>
      <c r="AS9" s="638"/>
      <c r="AT9" s="638"/>
      <c r="AU9" s="638"/>
      <c r="AV9" s="638"/>
      <c r="AW9" s="638"/>
      <c r="AX9" s="638"/>
      <c r="AY9" s="638"/>
      <c r="AZ9" s="638"/>
      <c r="BA9" s="638"/>
      <c r="BB9" s="638"/>
      <c r="BC9" s="638"/>
      <c r="BD9" s="638"/>
      <c r="BE9" s="638"/>
      <c r="BF9" s="639"/>
      <c r="BG9" s="640">
        <v>436415</v>
      </c>
      <c r="BH9" s="641"/>
      <c r="BI9" s="641"/>
      <c r="BJ9" s="641"/>
      <c r="BK9" s="641"/>
      <c r="BL9" s="641"/>
      <c r="BM9" s="641"/>
      <c r="BN9" s="642"/>
      <c r="BO9" s="676">
        <v>34.1</v>
      </c>
      <c r="BP9" s="676"/>
      <c r="BQ9" s="676"/>
      <c r="BR9" s="676"/>
      <c r="BS9" s="677" t="s">
        <v>122</v>
      </c>
      <c r="BT9" s="677"/>
      <c r="BU9" s="677"/>
      <c r="BV9" s="677"/>
      <c r="BW9" s="677"/>
      <c r="BX9" s="677"/>
      <c r="BY9" s="677"/>
      <c r="BZ9" s="677"/>
      <c r="CA9" s="677"/>
      <c r="CB9" s="708"/>
      <c r="CD9" s="637" t="s">
        <v>232</v>
      </c>
      <c r="CE9" s="638"/>
      <c r="CF9" s="638"/>
      <c r="CG9" s="638"/>
      <c r="CH9" s="638"/>
      <c r="CI9" s="638"/>
      <c r="CJ9" s="638"/>
      <c r="CK9" s="638"/>
      <c r="CL9" s="638"/>
      <c r="CM9" s="638"/>
      <c r="CN9" s="638"/>
      <c r="CO9" s="638"/>
      <c r="CP9" s="638"/>
      <c r="CQ9" s="639"/>
      <c r="CR9" s="640">
        <v>787759</v>
      </c>
      <c r="CS9" s="641"/>
      <c r="CT9" s="641"/>
      <c r="CU9" s="641"/>
      <c r="CV9" s="641"/>
      <c r="CW9" s="641"/>
      <c r="CX9" s="641"/>
      <c r="CY9" s="642"/>
      <c r="CZ9" s="676">
        <v>7.2</v>
      </c>
      <c r="DA9" s="676"/>
      <c r="DB9" s="676"/>
      <c r="DC9" s="676"/>
      <c r="DD9" s="646">
        <v>1823</v>
      </c>
      <c r="DE9" s="641"/>
      <c r="DF9" s="641"/>
      <c r="DG9" s="641"/>
      <c r="DH9" s="641"/>
      <c r="DI9" s="641"/>
      <c r="DJ9" s="641"/>
      <c r="DK9" s="641"/>
      <c r="DL9" s="641"/>
      <c r="DM9" s="641"/>
      <c r="DN9" s="641"/>
      <c r="DO9" s="641"/>
      <c r="DP9" s="642"/>
      <c r="DQ9" s="646">
        <v>653390</v>
      </c>
      <c r="DR9" s="641"/>
      <c r="DS9" s="641"/>
      <c r="DT9" s="641"/>
      <c r="DU9" s="641"/>
      <c r="DV9" s="641"/>
      <c r="DW9" s="641"/>
      <c r="DX9" s="641"/>
      <c r="DY9" s="641"/>
      <c r="DZ9" s="641"/>
      <c r="EA9" s="641"/>
      <c r="EB9" s="641"/>
      <c r="EC9" s="675"/>
    </row>
    <row r="10" spans="2:143" ht="11.25" customHeight="1" x14ac:dyDescent="0.2">
      <c r="B10" s="637" t="s">
        <v>233</v>
      </c>
      <c r="C10" s="638"/>
      <c r="D10" s="638"/>
      <c r="E10" s="638"/>
      <c r="F10" s="638"/>
      <c r="G10" s="638"/>
      <c r="H10" s="638"/>
      <c r="I10" s="638"/>
      <c r="J10" s="638"/>
      <c r="K10" s="638"/>
      <c r="L10" s="638"/>
      <c r="M10" s="638"/>
      <c r="N10" s="638"/>
      <c r="O10" s="638"/>
      <c r="P10" s="638"/>
      <c r="Q10" s="639"/>
      <c r="R10" s="640" t="s">
        <v>122</v>
      </c>
      <c r="S10" s="641"/>
      <c r="T10" s="641"/>
      <c r="U10" s="641"/>
      <c r="V10" s="641"/>
      <c r="W10" s="641"/>
      <c r="X10" s="641"/>
      <c r="Y10" s="642"/>
      <c r="Z10" s="676" t="s">
        <v>122</v>
      </c>
      <c r="AA10" s="676"/>
      <c r="AB10" s="676"/>
      <c r="AC10" s="676"/>
      <c r="AD10" s="677" t="s">
        <v>122</v>
      </c>
      <c r="AE10" s="677"/>
      <c r="AF10" s="677"/>
      <c r="AG10" s="677"/>
      <c r="AH10" s="677"/>
      <c r="AI10" s="677"/>
      <c r="AJ10" s="677"/>
      <c r="AK10" s="677"/>
      <c r="AL10" s="643" t="s">
        <v>122</v>
      </c>
      <c r="AM10" s="644"/>
      <c r="AN10" s="644"/>
      <c r="AO10" s="678"/>
      <c r="AP10" s="637" t="s">
        <v>234</v>
      </c>
      <c r="AQ10" s="638"/>
      <c r="AR10" s="638"/>
      <c r="AS10" s="638"/>
      <c r="AT10" s="638"/>
      <c r="AU10" s="638"/>
      <c r="AV10" s="638"/>
      <c r="AW10" s="638"/>
      <c r="AX10" s="638"/>
      <c r="AY10" s="638"/>
      <c r="AZ10" s="638"/>
      <c r="BA10" s="638"/>
      <c r="BB10" s="638"/>
      <c r="BC10" s="638"/>
      <c r="BD10" s="638"/>
      <c r="BE10" s="638"/>
      <c r="BF10" s="639"/>
      <c r="BG10" s="640">
        <v>21191</v>
      </c>
      <c r="BH10" s="641"/>
      <c r="BI10" s="641"/>
      <c r="BJ10" s="641"/>
      <c r="BK10" s="641"/>
      <c r="BL10" s="641"/>
      <c r="BM10" s="641"/>
      <c r="BN10" s="642"/>
      <c r="BO10" s="676">
        <v>1.7</v>
      </c>
      <c r="BP10" s="676"/>
      <c r="BQ10" s="676"/>
      <c r="BR10" s="676"/>
      <c r="BS10" s="677">
        <v>3538</v>
      </c>
      <c r="BT10" s="677"/>
      <c r="BU10" s="677"/>
      <c r="BV10" s="677"/>
      <c r="BW10" s="677"/>
      <c r="BX10" s="677"/>
      <c r="BY10" s="677"/>
      <c r="BZ10" s="677"/>
      <c r="CA10" s="677"/>
      <c r="CB10" s="708"/>
      <c r="CD10" s="637" t="s">
        <v>235</v>
      </c>
      <c r="CE10" s="638"/>
      <c r="CF10" s="638"/>
      <c r="CG10" s="638"/>
      <c r="CH10" s="638"/>
      <c r="CI10" s="638"/>
      <c r="CJ10" s="638"/>
      <c r="CK10" s="638"/>
      <c r="CL10" s="638"/>
      <c r="CM10" s="638"/>
      <c r="CN10" s="638"/>
      <c r="CO10" s="638"/>
      <c r="CP10" s="638"/>
      <c r="CQ10" s="639"/>
      <c r="CR10" s="640">
        <v>15000</v>
      </c>
      <c r="CS10" s="641"/>
      <c r="CT10" s="641"/>
      <c r="CU10" s="641"/>
      <c r="CV10" s="641"/>
      <c r="CW10" s="641"/>
      <c r="CX10" s="641"/>
      <c r="CY10" s="642"/>
      <c r="CZ10" s="676">
        <v>0.1</v>
      </c>
      <c r="DA10" s="676"/>
      <c r="DB10" s="676"/>
      <c r="DC10" s="676"/>
      <c r="DD10" s="646" t="s">
        <v>122</v>
      </c>
      <c r="DE10" s="641"/>
      <c r="DF10" s="641"/>
      <c r="DG10" s="641"/>
      <c r="DH10" s="641"/>
      <c r="DI10" s="641"/>
      <c r="DJ10" s="641"/>
      <c r="DK10" s="641"/>
      <c r="DL10" s="641"/>
      <c r="DM10" s="641"/>
      <c r="DN10" s="641"/>
      <c r="DO10" s="641"/>
      <c r="DP10" s="642"/>
      <c r="DQ10" s="646">
        <v>15000</v>
      </c>
      <c r="DR10" s="641"/>
      <c r="DS10" s="641"/>
      <c r="DT10" s="641"/>
      <c r="DU10" s="641"/>
      <c r="DV10" s="641"/>
      <c r="DW10" s="641"/>
      <c r="DX10" s="641"/>
      <c r="DY10" s="641"/>
      <c r="DZ10" s="641"/>
      <c r="EA10" s="641"/>
      <c r="EB10" s="641"/>
      <c r="EC10" s="675"/>
    </row>
    <row r="11" spans="2:143" ht="11.25" customHeight="1" x14ac:dyDescent="0.2">
      <c r="B11" s="637" t="s">
        <v>236</v>
      </c>
      <c r="C11" s="638"/>
      <c r="D11" s="638"/>
      <c r="E11" s="638"/>
      <c r="F11" s="638"/>
      <c r="G11" s="638"/>
      <c r="H11" s="638"/>
      <c r="I11" s="638"/>
      <c r="J11" s="638"/>
      <c r="K11" s="638"/>
      <c r="L11" s="638"/>
      <c r="M11" s="638"/>
      <c r="N11" s="638"/>
      <c r="O11" s="638"/>
      <c r="P11" s="638"/>
      <c r="Q11" s="639"/>
      <c r="R11" s="640">
        <v>226592</v>
      </c>
      <c r="S11" s="641"/>
      <c r="T11" s="641"/>
      <c r="U11" s="641"/>
      <c r="V11" s="641"/>
      <c r="W11" s="641"/>
      <c r="X11" s="641"/>
      <c r="Y11" s="642"/>
      <c r="Z11" s="643">
        <v>2</v>
      </c>
      <c r="AA11" s="644"/>
      <c r="AB11" s="644"/>
      <c r="AC11" s="645"/>
      <c r="AD11" s="646">
        <v>226592</v>
      </c>
      <c r="AE11" s="641"/>
      <c r="AF11" s="641"/>
      <c r="AG11" s="641"/>
      <c r="AH11" s="641"/>
      <c r="AI11" s="641"/>
      <c r="AJ11" s="641"/>
      <c r="AK11" s="642"/>
      <c r="AL11" s="643">
        <v>4.3</v>
      </c>
      <c r="AM11" s="644"/>
      <c r="AN11" s="644"/>
      <c r="AO11" s="678"/>
      <c r="AP11" s="637" t="s">
        <v>237</v>
      </c>
      <c r="AQ11" s="638"/>
      <c r="AR11" s="638"/>
      <c r="AS11" s="638"/>
      <c r="AT11" s="638"/>
      <c r="AU11" s="638"/>
      <c r="AV11" s="638"/>
      <c r="AW11" s="638"/>
      <c r="AX11" s="638"/>
      <c r="AY11" s="638"/>
      <c r="AZ11" s="638"/>
      <c r="BA11" s="638"/>
      <c r="BB11" s="638"/>
      <c r="BC11" s="638"/>
      <c r="BD11" s="638"/>
      <c r="BE11" s="638"/>
      <c r="BF11" s="639"/>
      <c r="BG11" s="640">
        <v>42721</v>
      </c>
      <c r="BH11" s="641"/>
      <c r="BI11" s="641"/>
      <c r="BJ11" s="641"/>
      <c r="BK11" s="641"/>
      <c r="BL11" s="641"/>
      <c r="BM11" s="641"/>
      <c r="BN11" s="642"/>
      <c r="BO11" s="676">
        <v>3.3</v>
      </c>
      <c r="BP11" s="676"/>
      <c r="BQ11" s="676"/>
      <c r="BR11" s="676"/>
      <c r="BS11" s="677">
        <v>12193</v>
      </c>
      <c r="BT11" s="677"/>
      <c r="BU11" s="677"/>
      <c r="BV11" s="677"/>
      <c r="BW11" s="677"/>
      <c r="BX11" s="677"/>
      <c r="BY11" s="677"/>
      <c r="BZ11" s="677"/>
      <c r="CA11" s="677"/>
      <c r="CB11" s="708"/>
      <c r="CD11" s="637" t="s">
        <v>238</v>
      </c>
      <c r="CE11" s="638"/>
      <c r="CF11" s="638"/>
      <c r="CG11" s="638"/>
      <c r="CH11" s="638"/>
      <c r="CI11" s="638"/>
      <c r="CJ11" s="638"/>
      <c r="CK11" s="638"/>
      <c r="CL11" s="638"/>
      <c r="CM11" s="638"/>
      <c r="CN11" s="638"/>
      <c r="CO11" s="638"/>
      <c r="CP11" s="638"/>
      <c r="CQ11" s="639"/>
      <c r="CR11" s="640">
        <v>949982</v>
      </c>
      <c r="CS11" s="641"/>
      <c r="CT11" s="641"/>
      <c r="CU11" s="641"/>
      <c r="CV11" s="641"/>
      <c r="CW11" s="641"/>
      <c r="CX11" s="641"/>
      <c r="CY11" s="642"/>
      <c r="CZ11" s="676">
        <v>8.6999999999999993</v>
      </c>
      <c r="DA11" s="676"/>
      <c r="DB11" s="676"/>
      <c r="DC11" s="676"/>
      <c r="DD11" s="646">
        <v>382278</v>
      </c>
      <c r="DE11" s="641"/>
      <c r="DF11" s="641"/>
      <c r="DG11" s="641"/>
      <c r="DH11" s="641"/>
      <c r="DI11" s="641"/>
      <c r="DJ11" s="641"/>
      <c r="DK11" s="641"/>
      <c r="DL11" s="641"/>
      <c r="DM11" s="641"/>
      <c r="DN11" s="641"/>
      <c r="DO11" s="641"/>
      <c r="DP11" s="642"/>
      <c r="DQ11" s="646">
        <v>498665</v>
      </c>
      <c r="DR11" s="641"/>
      <c r="DS11" s="641"/>
      <c r="DT11" s="641"/>
      <c r="DU11" s="641"/>
      <c r="DV11" s="641"/>
      <c r="DW11" s="641"/>
      <c r="DX11" s="641"/>
      <c r="DY11" s="641"/>
      <c r="DZ11" s="641"/>
      <c r="EA11" s="641"/>
      <c r="EB11" s="641"/>
      <c r="EC11" s="675"/>
    </row>
    <row r="12" spans="2:143" ht="11.25" customHeight="1" x14ac:dyDescent="0.2">
      <c r="B12" s="637" t="s">
        <v>239</v>
      </c>
      <c r="C12" s="638"/>
      <c r="D12" s="638"/>
      <c r="E12" s="638"/>
      <c r="F12" s="638"/>
      <c r="G12" s="638"/>
      <c r="H12" s="638"/>
      <c r="I12" s="638"/>
      <c r="J12" s="638"/>
      <c r="K12" s="638"/>
      <c r="L12" s="638"/>
      <c r="M12" s="638"/>
      <c r="N12" s="638"/>
      <c r="O12" s="638"/>
      <c r="P12" s="638"/>
      <c r="Q12" s="639"/>
      <c r="R12" s="640" t="s">
        <v>122</v>
      </c>
      <c r="S12" s="641"/>
      <c r="T12" s="641"/>
      <c r="U12" s="641"/>
      <c r="V12" s="641"/>
      <c r="W12" s="641"/>
      <c r="X12" s="641"/>
      <c r="Y12" s="642"/>
      <c r="Z12" s="676" t="s">
        <v>122</v>
      </c>
      <c r="AA12" s="676"/>
      <c r="AB12" s="676"/>
      <c r="AC12" s="676"/>
      <c r="AD12" s="677" t="s">
        <v>122</v>
      </c>
      <c r="AE12" s="677"/>
      <c r="AF12" s="677"/>
      <c r="AG12" s="677"/>
      <c r="AH12" s="677"/>
      <c r="AI12" s="677"/>
      <c r="AJ12" s="677"/>
      <c r="AK12" s="677"/>
      <c r="AL12" s="643" t="s">
        <v>122</v>
      </c>
      <c r="AM12" s="644"/>
      <c r="AN12" s="644"/>
      <c r="AO12" s="678"/>
      <c r="AP12" s="637" t="s">
        <v>240</v>
      </c>
      <c r="AQ12" s="638"/>
      <c r="AR12" s="638"/>
      <c r="AS12" s="638"/>
      <c r="AT12" s="638"/>
      <c r="AU12" s="638"/>
      <c r="AV12" s="638"/>
      <c r="AW12" s="638"/>
      <c r="AX12" s="638"/>
      <c r="AY12" s="638"/>
      <c r="AZ12" s="638"/>
      <c r="BA12" s="638"/>
      <c r="BB12" s="638"/>
      <c r="BC12" s="638"/>
      <c r="BD12" s="638"/>
      <c r="BE12" s="638"/>
      <c r="BF12" s="639"/>
      <c r="BG12" s="640">
        <v>633022</v>
      </c>
      <c r="BH12" s="641"/>
      <c r="BI12" s="641"/>
      <c r="BJ12" s="641"/>
      <c r="BK12" s="641"/>
      <c r="BL12" s="641"/>
      <c r="BM12" s="641"/>
      <c r="BN12" s="642"/>
      <c r="BO12" s="676">
        <v>49.4</v>
      </c>
      <c r="BP12" s="676"/>
      <c r="BQ12" s="676"/>
      <c r="BR12" s="676"/>
      <c r="BS12" s="677" t="s">
        <v>122</v>
      </c>
      <c r="BT12" s="677"/>
      <c r="BU12" s="677"/>
      <c r="BV12" s="677"/>
      <c r="BW12" s="677"/>
      <c r="BX12" s="677"/>
      <c r="BY12" s="677"/>
      <c r="BZ12" s="677"/>
      <c r="CA12" s="677"/>
      <c r="CB12" s="708"/>
      <c r="CD12" s="637" t="s">
        <v>241</v>
      </c>
      <c r="CE12" s="638"/>
      <c r="CF12" s="638"/>
      <c r="CG12" s="638"/>
      <c r="CH12" s="638"/>
      <c r="CI12" s="638"/>
      <c r="CJ12" s="638"/>
      <c r="CK12" s="638"/>
      <c r="CL12" s="638"/>
      <c r="CM12" s="638"/>
      <c r="CN12" s="638"/>
      <c r="CO12" s="638"/>
      <c r="CP12" s="638"/>
      <c r="CQ12" s="639"/>
      <c r="CR12" s="640">
        <v>726676</v>
      </c>
      <c r="CS12" s="641"/>
      <c r="CT12" s="641"/>
      <c r="CU12" s="641"/>
      <c r="CV12" s="641"/>
      <c r="CW12" s="641"/>
      <c r="CX12" s="641"/>
      <c r="CY12" s="642"/>
      <c r="CZ12" s="676">
        <v>6.7</v>
      </c>
      <c r="DA12" s="676"/>
      <c r="DB12" s="676"/>
      <c r="DC12" s="676"/>
      <c r="DD12" s="646">
        <v>171519</v>
      </c>
      <c r="DE12" s="641"/>
      <c r="DF12" s="641"/>
      <c r="DG12" s="641"/>
      <c r="DH12" s="641"/>
      <c r="DI12" s="641"/>
      <c r="DJ12" s="641"/>
      <c r="DK12" s="641"/>
      <c r="DL12" s="641"/>
      <c r="DM12" s="641"/>
      <c r="DN12" s="641"/>
      <c r="DO12" s="641"/>
      <c r="DP12" s="642"/>
      <c r="DQ12" s="646">
        <v>563190</v>
      </c>
      <c r="DR12" s="641"/>
      <c r="DS12" s="641"/>
      <c r="DT12" s="641"/>
      <c r="DU12" s="641"/>
      <c r="DV12" s="641"/>
      <c r="DW12" s="641"/>
      <c r="DX12" s="641"/>
      <c r="DY12" s="641"/>
      <c r="DZ12" s="641"/>
      <c r="EA12" s="641"/>
      <c r="EB12" s="641"/>
      <c r="EC12" s="675"/>
    </row>
    <row r="13" spans="2:143" ht="11.25" customHeight="1" x14ac:dyDescent="0.2">
      <c r="B13" s="637" t="s">
        <v>242</v>
      </c>
      <c r="C13" s="638"/>
      <c r="D13" s="638"/>
      <c r="E13" s="638"/>
      <c r="F13" s="638"/>
      <c r="G13" s="638"/>
      <c r="H13" s="638"/>
      <c r="I13" s="638"/>
      <c r="J13" s="638"/>
      <c r="K13" s="638"/>
      <c r="L13" s="638"/>
      <c r="M13" s="638"/>
      <c r="N13" s="638"/>
      <c r="O13" s="638"/>
      <c r="P13" s="638"/>
      <c r="Q13" s="639"/>
      <c r="R13" s="640" t="s">
        <v>122</v>
      </c>
      <c r="S13" s="641"/>
      <c r="T13" s="641"/>
      <c r="U13" s="641"/>
      <c r="V13" s="641"/>
      <c r="W13" s="641"/>
      <c r="X13" s="641"/>
      <c r="Y13" s="642"/>
      <c r="Z13" s="676" t="s">
        <v>122</v>
      </c>
      <c r="AA13" s="676"/>
      <c r="AB13" s="676"/>
      <c r="AC13" s="676"/>
      <c r="AD13" s="677" t="s">
        <v>122</v>
      </c>
      <c r="AE13" s="677"/>
      <c r="AF13" s="677"/>
      <c r="AG13" s="677"/>
      <c r="AH13" s="677"/>
      <c r="AI13" s="677"/>
      <c r="AJ13" s="677"/>
      <c r="AK13" s="677"/>
      <c r="AL13" s="643" t="s">
        <v>122</v>
      </c>
      <c r="AM13" s="644"/>
      <c r="AN13" s="644"/>
      <c r="AO13" s="678"/>
      <c r="AP13" s="637" t="s">
        <v>243</v>
      </c>
      <c r="AQ13" s="638"/>
      <c r="AR13" s="638"/>
      <c r="AS13" s="638"/>
      <c r="AT13" s="638"/>
      <c r="AU13" s="638"/>
      <c r="AV13" s="638"/>
      <c r="AW13" s="638"/>
      <c r="AX13" s="638"/>
      <c r="AY13" s="638"/>
      <c r="AZ13" s="638"/>
      <c r="BA13" s="638"/>
      <c r="BB13" s="638"/>
      <c r="BC13" s="638"/>
      <c r="BD13" s="638"/>
      <c r="BE13" s="638"/>
      <c r="BF13" s="639"/>
      <c r="BG13" s="640">
        <v>533288</v>
      </c>
      <c r="BH13" s="641"/>
      <c r="BI13" s="641"/>
      <c r="BJ13" s="641"/>
      <c r="BK13" s="641"/>
      <c r="BL13" s="641"/>
      <c r="BM13" s="641"/>
      <c r="BN13" s="642"/>
      <c r="BO13" s="676">
        <v>41.7</v>
      </c>
      <c r="BP13" s="676"/>
      <c r="BQ13" s="676"/>
      <c r="BR13" s="676"/>
      <c r="BS13" s="677" t="s">
        <v>122</v>
      </c>
      <c r="BT13" s="677"/>
      <c r="BU13" s="677"/>
      <c r="BV13" s="677"/>
      <c r="BW13" s="677"/>
      <c r="BX13" s="677"/>
      <c r="BY13" s="677"/>
      <c r="BZ13" s="677"/>
      <c r="CA13" s="677"/>
      <c r="CB13" s="708"/>
      <c r="CD13" s="637" t="s">
        <v>244</v>
      </c>
      <c r="CE13" s="638"/>
      <c r="CF13" s="638"/>
      <c r="CG13" s="638"/>
      <c r="CH13" s="638"/>
      <c r="CI13" s="638"/>
      <c r="CJ13" s="638"/>
      <c r="CK13" s="638"/>
      <c r="CL13" s="638"/>
      <c r="CM13" s="638"/>
      <c r="CN13" s="638"/>
      <c r="CO13" s="638"/>
      <c r="CP13" s="638"/>
      <c r="CQ13" s="639"/>
      <c r="CR13" s="640">
        <v>1015461</v>
      </c>
      <c r="CS13" s="641"/>
      <c r="CT13" s="641"/>
      <c r="CU13" s="641"/>
      <c r="CV13" s="641"/>
      <c r="CW13" s="641"/>
      <c r="CX13" s="641"/>
      <c r="CY13" s="642"/>
      <c r="CZ13" s="676">
        <v>9.3000000000000007</v>
      </c>
      <c r="DA13" s="676"/>
      <c r="DB13" s="676"/>
      <c r="DC13" s="676"/>
      <c r="DD13" s="646">
        <v>467333</v>
      </c>
      <c r="DE13" s="641"/>
      <c r="DF13" s="641"/>
      <c r="DG13" s="641"/>
      <c r="DH13" s="641"/>
      <c r="DI13" s="641"/>
      <c r="DJ13" s="641"/>
      <c r="DK13" s="641"/>
      <c r="DL13" s="641"/>
      <c r="DM13" s="641"/>
      <c r="DN13" s="641"/>
      <c r="DO13" s="641"/>
      <c r="DP13" s="642"/>
      <c r="DQ13" s="646">
        <v>498025</v>
      </c>
      <c r="DR13" s="641"/>
      <c r="DS13" s="641"/>
      <c r="DT13" s="641"/>
      <c r="DU13" s="641"/>
      <c r="DV13" s="641"/>
      <c r="DW13" s="641"/>
      <c r="DX13" s="641"/>
      <c r="DY13" s="641"/>
      <c r="DZ13" s="641"/>
      <c r="EA13" s="641"/>
      <c r="EB13" s="641"/>
      <c r="EC13" s="675"/>
    </row>
    <row r="14" spans="2:143" ht="11.25" customHeight="1" x14ac:dyDescent="0.2">
      <c r="B14" s="637" t="s">
        <v>245</v>
      </c>
      <c r="C14" s="638"/>
      <c r="D14" s="638"/>
      <c r="E14" s="638"/>
      <c r="F14" s="638"/>
      <c r="G14" s="638"/>
      <c r="H14" s="638"/>
      <c r="I14" s="638"/>
      <c r="J14" s="638"/>
      <c r="K14" s="638"/>
      <c r="L14" s="638"/>
      <c r="M14" s="638"/>
      <c r="N14" s="638"/>
      <c r="O14" s="638"/>
      <c r="P14" s="638"/>
      <c r="Q14" s="639"/>
      <c r="R14" s="640">
        <v>855</v>
      </c>
      <c r="S14" s="641"/>
      <c r="T14" s="641"/>
      <c r="U14" s="641"/>
      <c r="V14" s="641"/>
      <c r="W14" s="641"/>
      <c r="X14" s="641"/>
      <c r="Y14" s="642"/>
      <c r="Z14" s="676">
        <v>0</v>
      </c>
      <c r="AA14" s="676"/>
      <c r="AB14" s="676"/>
      <c r="AC14" s="676"/>
      <c r="AD14" s="677">
        <v>855</v>
      </c>
      <c r="AE14" s="677"/>
      <c r="AF14" s="677"/>
      <c r="AG14" s="677"/>
      <c r="AH14" s="677"/>
      <c r="AI14" s="677"/>
      <c r="AJ14" s="677"/>
      <c r="AK14" s="677"/>
      <c r="AL14" s="643">
        <v>0</v>
      </c>
      <c r="AM14" s="644"/>
      <c r="AN14" s="644"/>
      <c r="AO14" s="678"/>
      <c r="AP14" s="637" t="s">
        <v>246</v>
      </c>
      <c r="AQ14" s="638"/>
      <c r="AR14" s="638"/>
      <c r="AS14" s="638"/>
      <c r="AT14" s="638"/>
      <c r="AU14" s="638"/>
      <c r="AV14" s="638"/>
      <c r="AW14" s="638"/>
      <c r="AX14" s="638"/>
      <c r="AY14" s="638"/>
      <c r="AZ14" s="638"/>
      <c r="BA14" s="638"/>
      <c r="BB14" s="638"/>
      <c r="BC14" s="638"/>
      <c r="BD14" s="638"/>
      <c r="BE14" s="638"/>
      <c r="BF14" s="639"/>
      <c r="BG14" s="640">
        <v>40796</v>
      </c>
      <c r="BH14" s="641"/>
      <c r="BI14" s="641"/>
      <c r="BJ14" s="641"/>
      <c r="BK14" s="641"/>
      <c r="BL14" s="641"/>
      <c r="BM14" s="641"/>
      <c r="BN14" s="642"/>
      <c r="BO14" s="676">
        <v>3.2</v>
      </c>
      <c r="BP14" s="676"/>
      <c r="BQ14" s="676"/>
      <c r="BR14" s="676"/>
      <c r="BS14" s="677" t="s">
        <v>122</v>
      </c>
      <c r="BT14" s="677"/>
      <c r="BU14" s="677"/>
      <c r="BV14" s="677"/>
      <c r="BW14" s="677"/>
      <c r="BX14" s="677"/>
      <c r="BY14" s="677"/>
      <c r="BZ14" s="677"/>
      <c r="CA14" s="677"/>
      <c r="CB14" s="708"/>
      <c r="CD14" s="637" t="s">
        <v>247</v>
      </c>
      <c r="CE14" s="638"/>
      <c r="CF14" s="638"/>
      <c r="CG14" s="638"/>
      <c r="CH14" s="638"/>
      <c r="CI14" s="638"/>
      <c r="CJ14" s="638"/>
      <c r="CK14" s="638"/>
      <c r="CL14" s="638"/>
      <c r="CM14" s="638"/>
      <c r="CN14" s="638"/>
      <c r="CO14" s="638"/>
      <c r="CP14" s="638"/>
      <c r="CQ14" s="639"/>
      <c r="CR14" s="640">
        <v>368041</v>
      </c>
      <c r="CS14" s="641"/>
      <c r="CT14" s="641"/>
      <c r="CU14" s="641"/>
      <c r="CV14" s="641"/>
      <c r="CW14" s="641"/>
      <c r="CX14" s="641"/>
      <c r="CY14" s="642"/>
      <c r="CZ14" s="676">
        <v>3.4</v>
      </c>
      <c r="DA14" s="676"/>
      <c r="DB14" s="676"/>
      <c r="DC14" s="676"/>
      <c r="DD14" s="646" t="s">
        <v>122</v>
      </c>
      <c r="DE14" s="641"/>
      <c r="DF14" s="641"/>
      <c r="DG14" s="641"/>
      <c r="DH14" s="641"/>
      <c r="DI14" s="641"/>
      <c r="DJ14" s="641"/>
      <c r="DK14" s="641"/>
      <c r="DL14" s="641"/>
      <c r="DM14" s="641"/>
      <c r="DN14" s="641"/>
      <c r="DO14" s="641"/>
      <c r="DP14" s="642"/>
      <c r="DQ14" s="646">
        <v>368041</v>
      </c>
      <c r="DR14" s="641"/>
      <c r="DS14" s="641"/>
      <c r="DT14" s="641"/>
      <c r="DU14" s="641"/>
      <c r="DV14" s="641"/>
      <c r="DW14" s="641"/>
      <c r="DX14" s="641"/>
      <c r="DY14" s="641"/>
      <c r="DZ14" s="641"/>
      <c r="EA14" s="641"/>
      <c r="EB14" s="641"/>
      <c r="EC14" s="675"/>
    </row>
    <row r="15" spans="2:143" ht="11.25" customHeight="1" x14ac:dyDescent="0.2">
      <c r="B15" s="637" t="s">
        <v>248</v>
      </c>
      <c r="C15" s="638"/>
      <c r="D15" s="638"/>
      <c r="E15" s="638"/>
      <c r="F15" s="638"/>
      <c r="G15" s="638"/>
      <c r="H15" s="638"/>
      <c r="I15" s="638"/>
      <c r="J15" s="638"/>
      <c r="K15" s="638"/>
      <c r="L15" s="638"/>
      <c r="M15" s="638"/>
      <c r="N15" s="638"/>
      <c r="O15" s="638"/>
      <c r="P15" s="638"/>
      <c r="Q15" s="639"/>
      <c r="R15" s="640" t="s">
        <v>122</v>
      </c>
      <c r="S15" s="641"/>
      <c r="T15" s="641"/>
      <c r="U15" s="641"/>
      <c r="V15" s="641"/>
      <c r="W15" s="641"/>
      <c r="X15" s="641"/>
      <c r="Y15" s="642"/>
      <c r="Z15" s="676" t="s">
        <v>122</v>
      </c>
      <c r="AA15" s="676"/>
      <c r="AB15" s="676"/>
      <c r="AC15" s="676"/>
      <c r="AD15" s="677" t="s">
        <v>122</v>
      </c>
      <c r="AE15" s="677"/>
      <c r="AF15" s="677"/>
      <c r="AG15" s="677"/>
      <c r="AH15" s="677"/>
      <c r="AI15" s="677"/>
      <c r="AJ15" s="677"/>
      <c r="AK15" s="677"/>
      <c r="AL15" s="643" t="s">
        <v>122</v>
      </c>
      <c r="AM15" s="644"/>
      <c r="AN15" s="644"/>
      <c r="AO15" s="678"/>
      <c r="AP15" s="637" t="s">
        <v>249</v>
      </c>
      <c r="AQ15" s="638"/>
      <c r="AR15" s="638"/>
      <c r="AS15" s="638"/>
      <c r="AT15" s="638"/>
      <c r="AU15" s="638"/>
      <c r="AV15" s="638"/>
      <c r="AW15" s="638"/>
      <c r="AX15" s="638"/>
      <c r="AY15" s="638"/>
      <c r="AZ15" s="638"/>
      <c r="BA15" s="638"/>
      <c r="BB15" s="638"/>
      <c r="BC15" s="638"/>
      <c r="BD15" s="638"/>
      <c r="BE15" s="638"/>
      <c r="BF15" s="639"/>
      <c r="BG15" s="640">
        <v>72395</v>
      </c>
      <c r="BH15" s="641"/>
      <c r="BI15" s="641"/>
      <c r="BJ15" s="641"/>
      <c r="BK15" s="641"/>
      <c r="BL15" s="641"/>
      <c r="BM15" s="641"/>
      <c r="BN15" s="642"/>
      <c r="BO15" s="676">
        <v>5.7</v>
      </c>
      <c r="BP15" s="676"/>
      <c r="BQ15" s="676"/>
      <c r="BR15" s="676"/>
      <c r="BS15" s="677" t="s">
        <v>122</v>
      </c>
      <c r="BT15" s="677"/>
      <c r="BU15" s="677"/>
      <c r="BV15" s="677"/>
      <c r="BW15" s="677"/>
      <c r="BX15" s="677"/>
      <c r="BY15" s="677"/>
      <c r="BZ15" s="677"/>
      <c r="CA15" s="677"/>
      <c r="CB15" s="708"/>
      <c r="CD15" s="637" t="s">
        <v>250</v>
      </c>
      <c r="CE15" s="638"/>
      <c r="CF15" s="638"/>
      <c r="CG15" s="638"/>
      <c r="CH15" s="638"/>
      <c r="CI15" s="638"/>
      <c r="CJ15" s="638"/>
      <c r="CK15" s="638"/>
      <c r="CL15" s="638"/>
      <c r="CM15" s="638"/>
      <c r="CN15" s="638"/>
      <c r="CO15" s="638"/>
      <c r="CP15" s="638"/>
      <c r="CQ15" s="639"/>
      <c r="CR15" s="640">
        <v>1071155</v>
      </c>
      <c r="CS15" s="641"/>
      <c r="CT15" s="641"/>
      <c r="CU15" s="641"/>
      <c r="CV15" s="641"/>
      <c r="CW15" s="641"/>
      <c r="CX15" s="641"/>
      <c r="CY15" s="642"/>
      <c r="CZ15" s="676">
        <v>9.8000000000000007</v>
      </c>
      <c r="DA15" s="676"/>
      <c r="DB15" s="676"/>
      <c r="DC15" s="676"/>
      <c r="DD15" s="646">
        <v>275834</v>
      </c>
      <c r="DE15" s="641"/>
      <c r="DF15" s="641"/>
      <c r="DG15" s="641"/>
      <c r="DH15" s="641"/>
      <c r="DI15" s="641"/>
      <c r="DJ15" s="641"/>
      <c r="DK15" s="641"/>
      <c r="DL15" s="641"/>
      <c r="DM15" s="641"/>
      <c r="DN15" s="641"/>
      <c r="DO15" s="641"/>
      <c r="DP15" s="642"/>
      <c r="DQ15" s="646">
        <v>747178</v>
      </c>
      <c r="DR15" s="641"/>
      <c r="DS15" s="641"/>
      <c r="DT15" s="641"/>
      <c r="DU15" s="641"/>
      <c r="DV15" s="641"/>
      <c r="DW15" s="641"/>
      <c r="DX15" s="641"/>
      <c r="DY15" s="641"/>
      <c r="DZ15" s="641"/>
      <c r="EA15" s="641"/>
      <c r="EB15" s="641"/>
      <c r="EC15" s="675"/>
    </row>
    <row r="16" spans="2:143" ht="11.25" customHeight="1" x14ac:dyDescent="0.2">
      <c r="B16" s="637" t="s">
        <v>251</v>
      </c>
      <c r="C16" s="638"/>
      <c r="D16" s="638"/>
      <c r="E16" s="638"/>
      <c r="F16" s="638"/>
      <c r="G16" s="638"/>
      <c r="H16" s="638"/>
      <c r="I16" s="638"/>
      <c r="J16" s="638"/>
      <c r="K16" s="638"/>
      <c r="L16" s="638"/>
      <c r="M16" s="638"/>
      <c r="N16" s="638"/>
      <c r="O16" s="638"/>
      <c r="P16" s="638"/>
      <c r="Q16" s="639"/>
      <c r="R16" s="640">
        <v>9789</v>
      </c>
      <c r="S16" s="641"/>
      <c r="T16" s="641"/>
      <c r="U16" s="641"/>
      <c r="V16" s="641"/>
      <c r="W16" s="641"/>
      <c r="X16" s="641"/>
      <c r="Y16" s="642"/>
      <c r="Z16" s="676">
        <v>0.1</v>
      </c>
      <c r="AA16" s="676"/>
      <c r="AB16" s="676"/>
      <c r="AC16" s="676"/>
      <c r="AD16" s="677">
        <v>9789</v>
      </c>
      <c r="AE16" s="677"/>
      <c r="AF16" s="677"/>
      <c r="AG16" s="677"/>
      <c r="AH16" s="677"/>
      <c r="AI16" s="677"/>
      <c r="AJ16" s="677"/>
      <c r="AK16" s="677"/>
      <c r="AL16" s="643">
        <v>0.2</v>
      </c>
      <c r="AM16" s="644"/>
      <c r="AN16" s="644"/>
      <c r="AO16" s="678"/>
      <c r="AP16" s="637" t="s">
        <v>252</v>
      </c>
      <c r="AQ16" s="638"/>
      <c r="AR16" s="638"/>
      <c r="AS16" s="638"/>
      <c r="AT16" s="638"/>
      <c r="AU16" s="638"/>
      <c r="AV16" s="638"/>
      <c r="AW16" s="638"/>
      <c r="AX16" s="638"/>
      <c r="AY16" s="638"/>
      <c r="AZ16" s="638"/>
      <c r="BA16" s="638"/>
      <c r="BB16" s="638"/>
      <c r="BC16" s="638"/>
      <c r="BD16" s="638"/>
      <c r="BE16" s="638"/>
      <c r="BF16" s="639"/>
      <c r="BG16" s="640">
        <v>360</v>
      </c>
      <c r="BH16" s="641"/>
      <c r="BI16" s="641"/>
      <c r="BJ16" s="641"/>
      <c r="BK16" s="641"/>
      <c r="BL16" s="641"/>
      <c r="BM16" s="641"/>
      <c r="BN16" s="642"/>
      <c r="BO16" s="676">
        <v>0</v>
      </c>
      <c r="BP16" s="676"/>
      <c r="BQ16" s="676"/>
      <c r="BR16" s="676"/>
      <c r="BS16" s="677" t="s">
        <v>122</v>
      </c>
      <c r="BT16" s="677"/>
      <c r="BU16" s="677"/>
      <c r="BV16" s="677"/>
      <c r="BW16" s="677"/>
      <c r="BX16" s="677"/>
      <c r="BY16" s="677"/>
      <c r="BZ16" s="677"/>
      <c r="CA16" s="677"/>
      <c r="CB16" s="708"/>
      <c r="CD16" s="637" t="s">
        <v>253</v>
      </c>
      <c r="CE16" s="638"/>
      <c r="CF16" s="638"/>
      <c r="CG16" s="638"/>
      <c r="CH16" s="638"/>
      <c r="CI16" s="638"/>
      <c r="CJ16" s="638"/>
      <c r="CK16" s="638"/>
      <c r="CL16" s="638"/>
      <c r="CM16" s="638"/>
      <c r="CN16" s="638"/>
      <c r="CO16" s="638"/>
      <c r="CP16" s="638"/>
      <c r="CQ16" s="639"/>
      <c r="CR16" s="640">
        <v>1407159</v>
      </c>
      <c r="CS16" s="641"/>
      <c r="CT16" s="641"/>
      <c r="CU16" s="641"/>
      <c r="CV16" s="641"/>
      <c r="CW16" s="641"/>
      <c r="CX16" s="641"/>
      <c r="CY16" s="642"/>
      <c r="CZ16" s="676">
        <v>12.9</v>
      </c>
      <c r="DA16" s="676"/>
      <c r="DB16" s="676"/>
      <c r="DC16" s="676"/>
      <c r="DD16" s="646" t="s">
        <v>122</v>
      </c>
      <c r="DE16" s="641"/>
      <c r="DF16" s="641"/>
      <c r="DG16" s="641"/>
      <c r="DH16" s="641"/>
      <c r="DI16" s="641"/>
      <c r="DJ16" s="641"/>
      <c r="DK16" s="641"/>
      <c r="DL16" s="641"/>
      <c r="DM16" s="641"/>
      <c r="DN16" s="641"/>
      <c r="DO16" s="641"/>
      <c r="DP16" s="642"/>
      <c r="DQ16" s="646">
        <v>71225</v>
      </c>
      <c r="DR16" s="641"/>
      <c r="DS16" s="641"/>
      <c r="DT16" s="641"/>
      <c r="DU16" s="641"/>
      <c r="DV16" s="641"/>
      <c r="DW16" s="641"/>
      <c r="DX16" s="641"/>
      <c r="DY16" s="641"/>
      <c r="DZ16" s="641"/>
      <c r="EA16" s="641"/>
      <c r="EB16" s="641"/>
      <c r="EC16" s="675"/>
    </row>
    <row r="17" spans="2:133" ht="11.25" customHeight="1" x14ac:dyDescent="0.2">
      <c r="B17" s="637" t="s">
        <v>254</v>
      </c>
      <c r="C17" s="638"/>
      <c r="D17" s="638"/>
      <c r="E17" s="638"/>
      <c r="F17" s="638"/>
      <c r="G17" s="638"/>
      <c r="H17" s="638"/>
      <c r="I17" s="638"/>
      <c r="J17" s="638"/>
      <c r="K17" s="638"/>
      <c r="L17" s="638"/>
      <c r="M17" s="638"/>
      <c r="N17" s="638"/>
      <c r="O17" s="638"/>
      <c r="P17" s="638"/>
      <c r="Q17" s="639"/>
      <c r="R17" s="640">
        <v>20678</v>
      </c>
      <c r="S17" s="641"/>
      <c r="T17" s="641"/>
      <c r="U17" s="641"/>
      <c r="V17" s="641"/>
      <c r="W17" s="641"/>
      <c r="X17" s="641"/>
      <c r="Y17" s="642"/>
      <c r="Z17" s="676">
        <v>0.2</v>
      </c>
      <c r="AA17" s="676"/>
      <c r="AB17" s="676"/>
      <c r="AC17" s="676"/>
      <c r="AD17" s="677">
        <v>20678</v>
      </c>
      <c r="AE17" s="677"/>
      <c r="AF17" s="677"/>
      <c r="AG17" s="677"/>
      <c r="AH17" s="677"/>
      <c r="AI17" s="677"/>
      <c r="AJ17" s="677"/>
      <c r="AK17" s="677"/>
      <c r="AL17" s="643">
        <v>0.4</v>
      </c>
      <c r="AM17" s="644"/>
      <c r="AN17" s="644"/>
      <c r="AO17" s="678"/>
      <c r="AP17" s="637" t="s">
        <v>255</v>
      </c>
      <c r="AQ17" s="638"/>
      <c r="AR17" s="638"/>
      <c r="AS17" s="638"/>
      <c r="AT17" s="638"/>
      <c r="AU17" s="638"/>
      <c r="AV17" s="638"/>
      <c r="AW17" s="638"/>
      <c r="AX17" s="638"/>
      <c r="AY17" s="638"/>
      <c r="AZ17" s="638"/>
      <c r="BA17" s="638"/>
      <c r="BB17" s="638"/>
      <c r="BC17" s="638"/>
      <c r="BD17" s="638"/>
      <c r="BE17" s="638"/>
      <c r="BF17" s="639"/>
      <c r="BG17" s="640" t="s">
        <v>122</v>
      </c>
      <c r="BH17" s="641"/>
      <c r="BI17" s="641"/>
      <c r="BJ17" s="641"/>
      <c r="BK17" s="641"/>
      <c r="BL17" s="641"/>
      <c r="BM17" s="641"/>
      <c r="BN17" s="642"/>
      <c r="BO17" s="676" t="s">
        <v>122</v>
      </c>
      <c r="BP17" s="676"/>
      <c r="BQ17" s="676"/>
      <c r="BR17" s="676"/>
      <c r="BS17" s="677" t="s">
        <v>122</v>
      </c>
      <c r="BT17" s="677"/>
      <c r="BU17" s="677"/>
      <c r="BV17" s="677"/>
      <c r="BW17" s="677"/>
      <c r="BX17" s="677"/>
      <c r="BY17" s="677"/>
      <c r="BZ17" s="677"/>
      <c r="CA17" s="677"/>
      <c r="CB17" s="708"/>
      <c r="CD17" s="637" t="s">
        <v>256</v>
      </c>
      <c r="CE17" s="638"/>
      <c r="CF17" s="638"/>
      <c r="CG17" s="638"/>
      <c r="CH17" s="638"/>
      <c r="CI17" s="638"/>
      <c r="CJ17" s="638"/>
      <c r="CK17" s="638"/>
      <c r="CL17" s="638"/>
      <c r="CM17" s="638"/>
      <c r="CN17" s="638"/>
      <c r="CO17" s="638"/>
      <c r="CP17" s="638"/>
      <c r="CQ17" s="639"/>
      <c r="CR17" s="640">
        <v>643411</v>
      </c>
      <c r="CS17" s="641"/>
      <c r="CT17" s="641"/>
      <c r="CU17" s="641"/>
      <c r="CV17" s="641"/>
      <c r="CW17" s="641"/>
      <c r="CX17" s="641"/>
      <c r="CY17" s="642"/>
      <c r="CZ17" s="676">
        <v>5.9</v>
      </c>
      <c r="DA17" s="676"/>
      <c r="DB17" s="676"/>
      <c r="DC17" s="676"/>
      <c r="DD17" s="646" t="s">
        <v>122</v>
      </c>
      <c r="DE17" s="641"/>
      <c r="DF17" s="641"/>
      <c r="DG17" s="641"/>
      <c r="DH17" s="641"/>
      <c r="DI17" s="641"/>
      <c r="DJ17" s="641"/>
      <c r="DK17" s="641"/>
      <c r="DL17" s="641"/>
      <c r="DM17" s="641"/>
      <c r="DN17" s="641"/>
      <c r="DO17" s="641"/>
      <c r="DP17" s="642"/>
      <c r="DQ17" s="646">
        <v>631317</v>
      </c>
      <c r="DR17" s="641"/>
      <c r="DS17" s="641"/>
      <c r="DT17" s="641"/>
      <c r="DU17" s="641"/>
      <c r="DV17" s="641"/>
      <c r="DW17" s="641"/>
      <c r="DX17" s="641"/>
      <c r="DY17" s="641"/>
      <c r="DZ17" s="641"/>
      <c r="EA17" s="641"/>
      <c r="EB17" s="641"/>
      <c r="EC17" s="675"/>
    </row>
    <row r="18" spans="2:133" ht="11.25" customHeight="1" x14ac:dyDescent="0.2">
      <c r="B18" s="637" t="s">
        <v>257</v>
      </c>
      <c r="C18" s="638"/>
      <c r="D18" s="638"/>
      <c r="E18" s="638"/>
      <c r="F18" s="638"/>
      <c r="G18" s="638"/>
      <c r="H18" s="638"/>
      <c r="I18" s="638"/>
      <c r="J18" s="638"/>
      <c r="K18" s="638"/>
      <c r="L18" s="638"/>
      <c r="M18" s="638"/>
      <c r="N18" s="638"/>
      <c r="O18" s="638"/>
      <c r="P18" s="638"/>
      <c r="Q18" s="639"/>
      <c r="R18" s="640">
        <v>4902</v>
      </c>
      <c r="S18" s="641"/>
      <c r="T18" s="641"/>
      <c r="U18" s="641"/>
      <c r="V18" s="641"/>
      <c r="W18" s="641"/>
      <c r="X18" s="641"/>
      <c r="Y18" s="642"/>
      <c r="Z18" s="676">
        <v>0</v>
      </c>
      <c r="AA18" s="676"/>
      <c r="AB18" s="676"/>
      <c r="AC18" s="676"/>
      <c r="AD18" s="677">
        <v>4902</v>
      </c>
      <c r="AE18" s="677"/>
      <c r="AF18" s="677"/>
      <c r="AG18" s="677"/>
      <c r="AH18" s="677"/>
      <c r="AI18" s="677"/>
      <c r="AJ18" s="677"/>
      <c r="AK18" s="677"/>
      <c r="AL18" s="643">
        <v>0.1</v>
      </c>
      <c r="AM18" s="644"/>
      <c r="AN18" s="644"/>
      <c r="AO18" s="678"/>
      <c r="AP18" s="637" t="s">
        <v>258</v>
      </c>
      <c r="AQ18" s="638"/>
      <c r="AR18" s="638"/>
      <c r="AS18" s="638"/>
      <c r="AT18" s="638"/>
      <c r="AU18" s="638"/>
      <c r="AV18" s="638"/>
      <c r="AW18" s="638"/>
      <c r="AX18" s="638"/>
      <c r="AY18" s="638"/>
      <c r="AZ18" s="638"/>
      <c r="BA18" s="638"/>
      <c r="BB18" s="638"/>
      <c r="BC18" s="638"/>
      <c r="BD18" s="638"/>
      <c r="BE18" s="638"/>
      <c r="BF18" s="639"/>
      <c r="BG18" s="640" t="s">
        <v>122</v>
      </c>
      <c r="BH18" s="641"/>
      <c r="BI18" s="641"/>
      <c r="BJ18" s="641"/>
      <c r="BK18" s="641"/>
      <c r="BL18" s="641"/>
      <c r="BM18" s="641"/>
      <c r="BN18" s="642"/>
      <c r="BO18" s="676" t="s">
        <v>122</v>
      </c>
      <c r="BP18" s="676"/>
      <c r="BQ18" s="676"/>
      <c r="BR18" s="676"/>
      <c r="BS18" s="677" t="s">
        <v>122</v>
      </c>
      <c r="BT18" s="677"/>
      <c r="BU18" s="677"/>
      <c r="BV18" s="677"/>
      <c r="BW18" s="677"/>
      <c r="BX18" s="677"/>
      <c r="BY18" s="677"/>
      <c r="BZ18" s="677"/>
      <c r="CA18" s="677"/>
      <c r="CB18" s="708"/>
      <c r="CD18" s="637" t="s">
        <v>259</v>
      </c>
      <c r="CE18" s="638"/>
      <c r="CF18" s="638"/>
      <c r="CG18" s="638"/>
      <c r="CH18" s="638"/>
      <c r="CI18" s="638"/>
      <c r="CJ18" s="638"/>
      <c r="CK18" s="638"/>
      <c r="CL18" s="638"/>
      <c r="CM18" s="638"/>
      <c r="CN18" s="638"/>
      <c r="CO18" s="638"/>
      <c r="CP18" s="638"/>
      <c r="CQ18" s="639"/>
      <c r="CR18" s="640" t="s">
        <v>122</v>
      </c>
      <c r="CS18" s="641"/>
      <c r="CT18" s="641"/>
      <c r="CU18" s="641"/>
      <c r="CV18" s="641"/>
      <c r="CW18" s="641"/>
      <c r="CX18" s="641"/>
      <c r="CY18" s="642"/>
      <c r="CZ18" s="676" t="s">
        <v>122</v>
      </c>
      <c r="DA18" s="676"/>
      <c r="DB18" s="676"/>
      <c r="DC18" s="676"/>
      <c r="DD18" s="646" t="s">
        <v>122</v>
      </c>
      <c r="DE18" s="641"/>
      <c r="DF18" s="641"/>
      <c r="DG18" s="641"/>
      <c r="DH18" s="641"/>
      <c r="DI18" s="641"/>
      <c r="DJ18" s="641"/>
      <c r="DK18" s="641"/>
      <c r="DL18" s="641"/>
      <c r="DM18" s="641"/>
      <c r="DN18" s="641"/>
      <c r="DO18" s="641"/>
      <c r="DP18" s="642"/>
      <c r="DQ18" s="646" t="s">
        <v>122</v>
      </c>
      <c r="DR18" s="641"/>
      <c r="DS18" s="641"/>
      <c r="DT18" s="641"/>
      <c r="DU18" s="641"/>
      <c r="DV18" s="641"/>
      <c r="DW18" s="641"/>
      <c r="DX18" s="641"/>
      <c r="DY18" s="641"/>
      <c r="DZ18" s="641"/>
      <c r="EA18" s="641"/>
      <c r="EB18" s="641"/>
      <c r="EC18" s="675"/>
    </row>
    <row r="19" spans="2:133" ht="11.25" customHeight="1" x14ac:dyDescent="0.2">
      <c r="B19" s="637" t="s">
        <v>260</v>
      </c>
      <c r="C19" s="638"/>
      <c r="D19" s="638"/>
      <c r="E19" s="638"/>
      <c r="F19" s="638"/>
      <c r="G19" s="638"/>
      <c r="H19" s="638"/>
      <c r="I19" s="638"/>
      <c r="J19" s="638"/>
      <c r="K19" s="638"/>
      <c r="L19" s="638"/>
      <c r="M19" s="638"/>
      <c r="N19" s="638"/>
      <c r="O19" s="638"/>
      <c r="P19" s="638"/>
      <c r="Q19" s="639"/>
      <c r="R19" s="640">
        <v>4097</v>
      </c>
      <c r="S19" s="641"/>
      <c r="T19" s="641"/>
      <c r="U19" s="641"/>
      <c r="V19" s="641"/>
      <c r="W19" s="641"/>
      <c r="X19" s="641"/>
      <c r="Y19" s="642"/>
      <c r="Z19" s="676">
        <v>0</v>
      </c>
      <c r="AA19" s="676"/>
      <c r="AB19" s="676"/>
      <c r="AC19" s="676"/>
      <c r="AD19" s="677">
        <v>4097</v>
      </c>
      <c r="AE19" s="677"/>
      <c r="AF19" s="677"/>
      <c r="AG19" s="677"/>
      <c r="AH19" s="677"/>
      <c r="AI19" s="677"/>
      <c r="AJ19" s="677"/>
      <c r="AK19" s="677"/>
      <c r="AL19" s="643">
        <v>0.1</v>
      </c>
      <c r="AM19" s="644"/>
      <c r="AN19" s="644"/>
      <c r="AO19" s="678"/>
      <c r="AP19" s="637" t="s">
        <v>261</v>
      </c>
      <c r="AQ19" s="638"/>
      <c r="AR19" s="638"/>
      <c r="AS19" s="638"/>
      <c r="AT19" s="638"/>
      <c r="AU19" s="638"/>
      <c r="AV19" s="638"/>
      <c r="AW19" s="638"/>
      <c r="AX19" s="638"/>
      <c r="AY19" s="638"/>
      <c r="AZ19" s="638"/>
      <c r="BA19" s="638"/>
      <c r="BB19" s="638"/>
      <c r="BC19" s="638"/>
      <c r="BD19" s="638"/>
      <c r="BE19" s="638"/>
      <c r="BF19" s="639"/>
      <c r="BG19" s="640">
        <v>14343</v>
      </c>
      <c r="BH19" s="641"/>
      <c r="BI19" s="641"/>
      <c r="BJ19" s="641"/>
      <c r="BK19" s="641"/>
      <c r="BL19" s="641"/>
      <c r="BM19" s="641"/>
      <c r="BN19" s="642"/>
      <c r="BO19" s="676">
        <v>1.1000000000000001</v>
      </c>
      <c r="BP19" s="676"/>
      <c r="BQ19" s="676"/>
      <c r="BR19" s="676"/>
      <c r="BS19" s="677" t="s">
        <v>122</v>
      </c>
      <c r="BT19" s="677"/>
      <c r="BU19" s="677"/>
      <c r="BV19" s="677"/>
      <c r="BW19" s="677"/>
      <c r="BX19" s="677"/>
      <c r="BY19" s="677"/>
      <c r="BZ19" s="677"/>
      <c r="CA19" s="677"/>
      <c r="CB19" s="708"/>
      <c r="CD19" s="637" t="s">
        <v>262</v>
      </c>
      <c r="CE19" s="638"/>
      <c r="CF19" s="638"/>
      <c r="CG19" s="638"/>
      <c r="CH19" s="638"/>
      <c r="CI19" s="638"/>
      <c r="CJ19" s="638"/>
      <c r="CK19" s="638"/>
      <c r="CL19" s="638"/>
      <c r="CM19" s="638"/>
      <c r="CN19" s="638"/>
      <c r="CO19" s="638"/>
      <c r="CP19" s="638"/>
      <c r="CQ19" s="639"/>
      <c r="CR19" s="640" t="s">
        <v>122</v>
      </c>
      <c r="CS19" s="641"/>
      <c r="CT19" s="641"/>
      <c r="CU19" s="641"/>
      <c r="CV19" s="641"/>
      <c r="CW19" s="641"/>
      <c r="CX19" s="641"/>
      <c r="CY19" s="642"/>
      <c r="CZ19" s="676" t="s">
        <v>122</v>
      </c>
      <c r="DA19" s="676"/>
      <c r="DB19" s="676"/>
      <c r="DC19" s="676"/>
      <c r="DD19" s="646" t="s">
        <v>122</v>
      </c>
      <c r="DE19" s="641"/>
      <c r="DF19" s="641"/>
      <c r="DG19" s="641"/>
      <c r="DH19" s="641"/>
      <c r="DI19" s="641"/>
      <c r="DJ19" s="641"/>
      <c r="DK19" s="641"/>
      <c r="DL19" s="641"/>
      <c r="DM19" s="641"/>
      <c r="DN19" s="641"/>
      <c r="DO19" s="641"/>
      <c r="DP19" s="642"/>
      <c r="DQ19" s="646" t="s">
        <v>122</v>
      </c>
      <c r="DR19" s="641"/>
      <c r="DS19" s="641"/>
      <c r="DT19" s="641"/>
      <c r="DU19" s="641"/>
      <c r="DV19" s="641"/>
      <c r="DW19" s="641"/>
      <c r="DX19" s="641"/>
      <c r="DY19" s="641"/>
      <c r="DZ19" s="641"/>
      <c r="EA19" s="641"/>
      <c r="EB19" s="641"/>
      <c r="EC19" s="675"/>
    </row>
    <row r="20" spans="2:133" ht="11.25" customHeight="1" x14ac:dyDescent="0.2">
      <c r="B20" s="709" t="s">
        <v>263</v>
      </c>
      <c r="C20" s="710"/>
      <c r="D20" s="710"/>
      <c r="E20" s="710"/>
      <c r="F20" s="710"/>
      <c r="G20" s="710"/>
      <c r="H20" s="710"/>
      <c r="I20" s="710"/>
      <c r="J20" s="710"/>
      <c r="K20" s="710"/>
      <c r="L20" s="710"/>
      <c r="M20" s="710"/>
      <c r="N20" s="710"/>
      <c r="O20" s="710"/>
      <c r="P20" s="710"/>
      <c r="Q20" s="711"/>
      <c r="R20" s="640">
        <v>805</v>
      </c>
      <c r="S20" s="641"/>
      <c r="T20" s="641"/>
      <c r="U20" s="641"/>
      <c r="V20" s="641"/>
      <c r="W20" s="641"/>
      <c r="X20" s="641"/>
      <c r="Y20" s="642"/>
      <c r="Z20" s="676">
        <v>0</v>
      </c>
      <c r="AA20" s="676"/>
      <c r="AB20" s="676"/>
      <c r="AC20" s="676"/>
      <c r="AD20" s="677">
        <v>805</v>
      </c>
      <c r="AE20" s="677"/>
      <c r="AF20" s="677"/>
      <c r="AG20" s="677"/>
      <c r="AH20" s="677"/>
      <c r="AI20" s="677"/>
      <c r="AJ20" s="677"/>
      <c r="AK20" s="677"/>
      <c r="AL20" s="643">
        <v>0</v>
      </c>
      <c r="AM20" s="644"/>
      <c r="AN20" s="644"/>
      <c r="AO20" s="678"/>
      <c r="AP20" s="637" t="s">
        <v>264</v>
      </c>
      <c r="AQ20" s="638"/>
      <c r="AR20" s="638"/>
      <c r="AS20" s="638"/>
      <c r="AT20" s="638"/>
      <c r="AU20" s="638"/>
      <c r="AV20" s="638"/>
      <c r="AW20" s="638"/>
      <c r="AX20" s="638"/>
      <c r="AY20" s="638"/>
      <c r="AZ20" s="638"/>
      <c r="BA20" s="638"/>
      <c r="BB20" s="638"/>
      <c r="BC20" s="638"/>
      <c r="BD20" s="638"/>
      <c r="BE20" s="638"/>
      <c r="BF20" s="639"/>
      <c r="BG20" s="640">
        <v>14343</v>
      </c>
      <c r="BH20" s="641"/>
      <c r="BI20" s="641"/>
      <c r="BJ20" s="641"/>
      <c r="BK20" s="641"/>
      <c r="BL20" s="641"/>
      <c r="BM20" s="641"/>
      <c r="BN20" s="642"/>
      <c r="BO20" s="676">
        <v>1.1000000000000001</v>
      </c>
      <c r="BP20" s="676"/>
      <c r="BQ20" s="676"/>
      <c r="BR20" s="676"/>
      <c r="BS20" s="677" t="s">
        <v>122</v>
      </c>
      <c r="BT20" s="677"/>
      <c r="BU20" s="677"/>
      <c r="BV20" s="677"/>
      <c r="BW20" s="677"/>
      <c r="BX20" s="677"/>
      <c r="BY20" s="677"/>
      <c r="BZ20" s="677"/>
      <c r="CA20" s="677"/>
      <c r="CB20" s="708"/>
      <c r="CD20" s="637" t="s">
        <v>265</v>
      </c>
      <c r="CE20" s="638"/>
      <c r="CF20" s="638"/>
      <c r="CG20" s="638"/>
      <c r="CH20" s="638"/>
      <c r="CI20" s="638"/>
      <c r="CJ20" s="638"/>
      <c r="CK20" s="638"/>
      <c r="CL20" s="638"/>
      <c r="CM20" s="638"/>
      <c r="CN20" s="638"/>
      <c r="CO20" s="638"/>
      <c r="CP20" s="638"/>
      <c r="CQ20" s="639"/>
      <c r="CR20" s="640">
        <v>10898754</v>
      </c>
      <c r="CS20" s="641"/>
      <c r="CT20" s="641"/>
      <c r="CU20" s="641"/>
      <c r="CV20" s="641"/>
      <c r="CW20" s="641"/>
      <c r="CX20" s="641"/>
      <c r="CY20" s="642"/>
      <c r="CZ20" s="676">
        <v>100</v>
      </c>
      <c r="DA20" s="676"/>
      <c r="DB20" s="676"/>
      <c r="DC20" s="676"/>
      <c r="DD20" s="646">
        <v>1736417</v>
      </c>
      <c r="DE20" s="641"/>
      <c r="DF20" s="641"/>
      <c r="DG20" s="641"/>
      <c r="DH20" s="641"/>
      <c r="DI20" s="641"/>
      <c r="DJ20" s="641"/>
      <c r="DK20" s="641"/>
      <c r="DL20" s="641"/>
      <c r="DM20" s="641"/>
      <c r="DN20" s="641"/>
      <c r="DO20" s="641"/>
      <c r="DP20" s="642"/>
      <c r="DQ20" s="646">
        <v>6813372</v>
      </c>
      <c r="DR20" s="641"/>
      <c r="DS20" s="641"/>
      <c r="DT20" s="641"/>
      <c r="DU20" s="641"/>
      <c r="DV20" s="641"/>
      <c r="DW20" s="641"/>
      <c r="DX20" s="641"/>
      <c r="DY20" s="641"/>
      <c r="DZ20" s="641"/>
      <c r="EA20" s="641"/>
      <c r="EB20" s="641"/>
      <c r="EC20" s="675"/>
    </row>
    <row r="21" spans="2:133" ht="11.25" customHeight="1" x14ac:dyDescent="0.2">
      <c r="B21" s="637" t="s">
        <v>266</v>
      </c>
      <c r="C21" s="638"/>
      <c r="D21" s="638"/>
      <c r="E21" s="638"/>
      <c r="F21" s="638"/>
      <c r="G21" s="638"/>
      <c r="H21" s="638"/>
      <c r="I21" s="638"/>
      <c r="J21" s="638"/>
      <c r="K21" s="638"/>
      <c r="L21" s="638"/>
      <c r="M21" s="638"/>
      <c r="N21" s="638"/>
      <c r="O21" s="638"/>
      <c r="P21" s="638"/>
      <c r="Q21" s="639"/>
      <c r="R21" s="640">
        <v>4351295</v>
      </c>
      <c r="S21" s="641"/>
      <c r="T21" s="641"/>
      <c r="U21" s="641"/>
      <c r="V21" s="641"/>
      <c r="W21" s="641"/>
      <c r="X21" s="641"/>
      <c r="Y21" s="642"/>
      <c r="Z21" s="676">
        <v>38</v>
      </c>
      <c r="AA21" s="676"/>
      <c r="AB21" s="676"/>
      <c r="AC21" s="676"/>
      <c r="AD21" s="677">
        <v>3501517</v>
      </c>
      <c r="AE21" s="677"/>
      <c r="AF21" s="677"/>
      <c r="AG21" s="677"/>
      <c r="AH21" s="677"/>
      <c r="AI21" s="677"/>
      <c r="AJ21" s="677"/>
      <c r="AK21" s="677"/>
      <c r="AL21" s="643">
        <v>66.2</v>
      </c>
      <c r="AM21" s="644"/>
      <c r="AN21" s="644"/>
      <c r="AO21" s="678"/>
      <c r="AP21" s="637" t="s">
        <v>267</v>
      </c>
      <c r="AQ21" s="712"/>
      <c r="AR21" s="712"/>
      <c r="AS21" s="712"/>
      <c r="AT21" s="712"/>
      <c r="AU21" s="712"/>
      <c r="AV21" s="712"/>
      <c r="AW21" s="712"/>
      <c r="AX21" s="712"/>
      <c r="AY21" s="712"/>
      <c r="AZ21" s="712"/>
      <c r="BA21" s="712"/>
      <c r="BB21" s="712"/>
      <c r="BC21" s="712"/>
      <c r="BD21" s="712"/>
      <c r="BE21" s="712"/>
      <c r="BF21" s="713"/>
      <c r="BG21" s="640">
        <v>14343</v>
      </c>
      <c r="BH21" s="641"/>
      <c r="BI21" s="641"/>
      <c r="BJ21" s="641"/>
      <c r="BK21" s="641"/>
      <c r="BL21" s="641"/>
      <c r="BM21" s="641"/>
      <c r="BN21" s="642"/>
      <c r="BO21" s="676">
        <v>1.1000000000000001</v>
      </c>
      <c r="BP21" s="676"/>
      <c r="BQ21" s="676"/>
      <c r="BR21" s="676"/>
      <c r="BS21" s="677" t="s">
        <v>122</v>
      </c>
      <c r="BT21" s="677"/>
      <c r="BU21" s="677"/>
      <c r="BV21" s="677"/>
      <c r="BW21" s="677"/>
      <c r="BX21" s="677"/>
      <c r="BY21" s="677"/>
      <c r="BZ21" s="677"/>
      <c r="CA21" s="677"/>
      <c r="CB21" s="708"/>
      <c r="CD21" s="621"/>
      <c r="CE21" s="622"/>
      <c r="CF21" s="622"/>
      <c r="CG21" s="622"/>
      <c r="CH21" s="622"/>
      <c r="CI21" s="622"/>
      <c r="CJ21" s="622"/>
      <c r="CK21" s="622"/>
      <c r="CL21" s="622"/>
      <c r="CM21" s="622"/>
      <c r="CN21" s="622"/>
      <c r="CO21" s="622"/>
      <c r="CP21" s="622"/>
      <c r="CQ21" s="623"/>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7" t="s">
        <v>268</v>
      </c>
      <c r="C22" s="638"/>
      <c r="D22" s="638"/>
      <c r="E22" s="638"/>
      <c r="F22" s="638"/>
      <c r="G22" s="638"/>
      <c r="H22" s="638"/>
      <c r="I22" s="638"/>
      <c r="J22" s="638"/>
      <c r="K22" s="638"/>
      <c r="L22" s="638"/>
      <c r="M22" s="638"/>
      <c r="N22" s="638"/>
      <c r="O22" s="638"/>
      <c r="P22" s="638"/>
      <c r="Q22" s="639"/>
      <c r="R22" s="640">
        <v>3501517</v>
      </c>
      <c r="S22" s="641"/>
      <c r="T22" s="641"/>
      <c r="U22" s="641"/>
      <c r="V22" s="641"/>
      <c r="W22" s="641"/>
      <c r="X22" s="641"/>
      <c r="Y22" s="642"/>
      <c r="Z22" s="676">
        <v>30.6</v>
      </c>
      <c r="AA22" s="676"/>
      <c r="AB22" s="676"/>
      <c r="AC22" s="676"/>
      <c r="AD22" s="677">
        <v>3501517</v>
      </c>
      <c r="AE22" s="677"/>
      <c r="AF22" s="677"/>
      <c r="AG22" s="677"/>
      <c r="AH22" s="677"/>
      <c r="AI22" s="677"/>
      <c r="AJ22" s="677"/>
      <c r="AK22" s="677"/>
      <c r="AL22" s="643">
        <v>66.2</v>
      </c>
      <c r="AM22" s="644"/>
      <c r="AN22" s="644"/>
      <c r="AO22" s="678"/>
      <c r="AP22" s="637" t="s">
        <v>269</v>
      </c>
      <c r="AQ22" s="712"/>
      <c r="AR22" s="712"/>
      <c r="AS22" s="712"/>
      <c r="AT22" s="712"/>
      <c r="AU22" s="712"/>
      <c r="AV22" s="712"/>
      <c r="AW22" s="712"/>
      <c r="AX22" s="712"/>
      <c r="AY22" s="712"/>
      <c r="AZ22" s="712"/>
      <c r="BA22" s="712"/>
      <c r="BB22" s="712"/>
      <c r="BC22" s="712"/>
      <c r="BD22" s="712"/>
      <c r="BE22" s="712"/>
      <c r="BF22" s="713"/>
      <c r="BG22" s="640" t="s">
        <v>122</v>
      </c>
      <c r="BH22" s="641"/>
      <c r="BI22" s="641"/>
      <c r="BJ22" s="641"/>
      <c r="BK22" s="641"/>
      <c r="BL22" s="641"/>
      <c r="BM22" s="641"/>
      <c r="BN22" s="642"/>
      <c r="BO22" s="676" t="s">
        <v>122</v>
      </c>
      <c r="BP22" s="676"/>
      <c r="BQ22" s="676"/>
      <c r="BR22" s="676"/>
      <c r="BS22" s="677" t="s">
        <v>122</v>
      </c>
      <c r="BT22" s="677"/>
      <c r="BU22" s="677"/>
      <c r="BV22" s="677"/>
      <c r="BW22" s="677"/>
      <c r="BX22" s="677"/>
      <c r="BY22" s="677"/>
      <c r="BZ22" s="677"/>
      <c r="CA22" s="677"/>
      <c r="CB22" s="708"/>
      <c r="CD22" s="692" t="s">
        <v>270</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2">
      <c r="B23" s="637" t="s">
        <v>271</v>
      </c>
      <c r="C23" s="638"/>
      <c r="D23" s="638"/>
      <c r="E23" s="638"/>
      <c r="F23" s="638"/>
      <c r="G23" s="638"/>
      <c r="H23" s="638"/>
      <c r="I23" s="638"/>
      <c r="J23" s="638"/>
      <c r="K23" s="638"/>
      <c r="L23" s="638"/>
      <c r="M23" s="638"/>
      <c r="N23" s="638"/>
      <c r="O23" s="638"/>
      <c r="P23" s="638"/>
      <c r="Q23" s="639"/>
      <c r="R23" s="640">
        <v>849778</v>
      </c>
      <c r="S23" s="641"/>
      <c r="T23" s="641"/>
      <c r="U23" s="641"/>
      <c r="V23" s="641"/>
      <c r="W23" s="641"/>
      <c r="X23" s="641"/>
      <c r="Y23" s="642"/>
      <c r="Z23" s="676">
        <v>7.4</v>
      </c>
      <c r="AA23" s="676"/>
      <c r="AB23" s="676"/>
      <c r="AC23" s="676"/>
      <c r="AD23" s="677" t="s">
        <v>122</v>
      </c>
      <c r="AE23" s="677"/>
      <c r="AF23" s="677"/>
      <c r="AG23" s="677"/>
      <c r="AH23" s="677"/>
      <c r="AI23" s="677"/>
      <c r="AJ23" s="677"/>
      <c r="AK23" s="677"/>
      <c r="AL23" s="643" t="s">
        <v>122</v>
      </c>
      <c r="AM23" s="644"/>
      <c r="AN23" s="644"/>
      <c r="AO23" s="678"/>
      <c r="AP23" s="637" t="s">
        <v>272</v>
      </c>
      <c r="AQ23" s="712"/>
      <c r="AR23" s="712"/>
      <c r="AS23" s="712"/>
      <c r="AT23" s="712"/>
      <c r="AU23" s="712"/>
      <c r="AV23" s="712"/>
      <c r="AW23" s="712"/>
      <c r="AX23" s="712"/>
      <c r="AY23" s="712"/>
      <c r="AZ23" s="712"/>
      <c r="BA23" s="712"/>
      <c r="BB23" s="712"/>
      <c r="BC23" s="712"/>
      <c r="BD23" s="712"/>
      <c r="BE23" s="712"/>
      <c r="BF23" s="713"/>
      <c r="BG23" s="640" t="s">
        <v>122</v>
      </c>
      <c r="BH23" s="641"/>
      <c r="BI23" s="641"/>
      <c r="BJ23" s="641"/>
      <c r="BK23" s="641"/>
      <c r="BL23" s="641"/>
      <c r="BM23" s="641"/>
      <c r="BN23" s="642"/>
      <c r="BO23" s="676" t="s">
        <v>122</v>
      </c>
      <c r="BP23" s="676"/>
      <c r="BQ23" s="676"/>
      <c r="BR23" s="676"/>
      <c r="BS23" s="677" t="s">
        <v>122</v>
      </c>
      <c r="BT23" s="677"/>
      <c r="BU23" s="677"/>
      <c r="BV23" s="677"/>
      <c r="BW23" s="677"/>
      <c r="BX23" s="677"/>
      <c r="BY23" s="677"/>
      <c r="BZ23" s="677"/>
      <c r="CA23" s="677"/>
      <c r="CB23" s="708"/>
      <c r="CD23" s="692" t="s">
        <v>212</v>
      </c>
      <c r="CE23" s="693"/>
      <c r="CF23" s="693"/>
      <c r="CG23" s="693"/>
      <c r="CH23" s="693"/>
      <c r="CI23" s="693"/>
      <c r="CJ23" s="693"/>
      <c r="CK23" s="693"/>
      <c r="CL23" s="693"/>
      <c r="CM23" s="693"/>
      <c r="CN23" s="693"/>
      <c r="CO23" s="693"/>
      <c r="CP23" s="693"/>
      <c r="CQ23" s="694"/>
      <c r="CR23" s="692" t="s">
        <v>273</v>
      </c>
      <c r="CS23" s="693"/>
      <c r="CT23" s="693"/>
      <c r="CU23" s="693"/>
      <c r="CV23" s="693"/>
      <c r="CW23" s="693"/>
      <c r="CX23" s="693"/>
      <c r="CY23" s="694"/>
      <c r="CZ23" s="692" t="s">
        <v>274</v>
      </c>
      <c r="DA23" s="693"/>
      <c r="DB23" s="693"/>
      <c r="DC23" s="694"/>
      <c r="DD23" s="692" t="s">
        <v>275</v>
      </c>
      <c r="DE23" s="693"/>
      <c r="DF23" s="693"/>
      <c r="DG23" s="693"/>
      <c r="DH23" s="693"/>
      <c r="DI23" s="693"/>
      <c r="DJ23" s="693"/>
      <c r="DK23" s="694"/>
      <c r="DL23" s="724" t="s">
        <v>276</v>
      </c>
      <c r="DM23" s="725"/>
      <c r="DN23" s="725"/>
      <c r="DO23" s="725"/>
      <c r="DP23" s="725"/>
      <c r="DQ23" s="725"/>
      <c r="DR23" s="725"/>
      <c r="DS23" s="725"/>
      <c r="DT23" s="725"/>
      <c r="DU23" s="725"/>
      <c r="DV23" s="726"/>
      <c r="DW23" s="692" t="s">
        <v>277</v>
      </c>
      <c r="DX23" s="693"/>
      <c r="DY23" s="693"/>
      <c r="DZ23" s="693"/>
      <c r="EA23" s="693"/>
      <c r="EB23" s="693"/>
      <c r="EC23" s="694"/>
    </row>
    <row r="24" spans="2:133" ht="11.25" customHeight="1" x14ac:dyDescent="0.2">
      <c r="B24" s="637" t="s">
        <v>278</v>
      </c>
      <c r="C24" s="638"/>
      <c r="D24" s="638"/>
      <c r="E24" s="638"/>
      <c r="F24" s="638"/>
      <c r="G24" s="638"/>
      <c r="H24" s="638"/>
      <c r="I24" s="638"/>
      <c r="J24" s="638"/>
      <c r="K24" s="638"/>
      <c r="L24" s="638"/>
      <c r="M24" s="638"/>
      <c r="N24" s="638"/>
      <c r="O24" s="638"/>
      <c r="P24" s="638"/>
      <c r="Q24" s="639"/>
      <c r="R24" s="640" t="s">
        <v>122</v>
      </c>
      <c r="S24" s="641"/>
      <c r="T24" s="641"/>
      <c r="U24" s="641"/>
      <c r="V24" s="641"/>
      <c r="W24" s="641"/>
      <c r="X24" s="641"/>
      <c r="Y24" s="642"/>
      <c r="Z24" s="676" t="s">
        <v>122</v>
      </c>
      <c r="AA24" s="676"/>
      <c r="AB24" s="676"/>
      <c r="AC24" s="676"/>
      <c r="AD24" s="677" t="s">
        <v>122</v>
      </c>
      <c r="AE24" s="677"/>
      <c r="AF24" s="677"/>
      <c r="AG24" s="677"/>
      <c r="AH24" s="677"/>
      <c r="AI24" s="677"/>
      <c r="AJ24" s="677"/>
      <c r="AK24" s="677"/>
      <c r="AL24" s="643" t="s">
        <v>122</v>
      </c>
      <c r="AM24" s="644"/>
      <c r="AN24" s="644"/>
      <c r="AO24" s="678"/>
      <c r="AP24" s="637" t="s">
        <v>279</v>
      </c>
      <c r="AQ24" s="712"/>
      <c r="AR24" s="712"/>
      <c r="AS24" s="712"/>
      <c r="AT24" s="712"/>
      <c r="AU24" s="712"/>
      <c r="AV24" s="712"/>
      <c r="AW24" s="712"/>
      <c r="AX24" s="712"/>
      <c r="AY24" s="712"/>
      <c r="AZ24" s="712"/>
      <c r="BA24" s="712"/>
      <c r="BB24" s="712"/>
      <c r="BC24" s="712"/>
      <c r="BD24" s="712"/>
      <c r="BE24" s="712"/>
      <c r="BF24" s="713"/>
      <c r="BG24" s="640" t="s">
        <v>122</v>
      </c>
      <c r="BH24" s="641"/>
      <c r="BI24" s="641"/>
      <c r="BJ24" s="641"/>
      <c r="BK24" s="641"/>
      <c r="BL24" s="641"/>
      <c r="BM24" s="641"/>
      <c r="BN24" s="642"/>
      <c r="BO24" s="676" t="s">
        <v>122</v>
      </c>
      <c r="BP24" s="676"/>
      <c r="BQ24" s="676"/>
      <c r="BR24" s="676"/>
      <c r="BS24" s="677" t="s">
        <v>122</v>
      </c>
      <c r="BT24" s="677"/>
      <c r="BU24" s="677"/>
      <c r="BV24" s="677"/>
      <c r="BW24" s="677"/>
      <c r="BX24" s="677"/>
      <c r="BY24" s="677"/>
      <c r="BZ24" s="677"/>
      <c r="CA24" s="677"/>
      <c r="CB24" s="708"/>
      <c r="CD24" s="689" t="s">
        <v>280</v>
      </c>
      <c r="CE24" s="690"/>
      <c r="CF24" s="690"/>
      <c r="CG24" s="690"/>
      <c r="CH24" s="690"/>
      <c r="CI24" s="690"/>
      <c r="CJ24" s="690"/>
      <c r="CK24" s="690"/>
      <c r="CL24" s="690"/>
      <c r="CM24" s="690"/>
      <c r="CN24" s="690"/>
      <c r="CO24" s="690"/>
      <c r="CP24" s="690"/>
      <c r="CQ24" s="691"/>
      <c r="CR24" s="686">
        <v>2848366</v>
      </c>
      <c r="CS24" s="687"/>
      <c r="CT24" s="687"/>
      <c r="CU24" s="687"/>
      <c r="CV24" s="687"/>
      <c r="CW24" s="687"/>
      <c r="CX24" s="687"/>
      <c r="CY24" s="715"/>
      <c r="CZ24" s="716">
        <v>26.1</v>
      </c>
      <c r="DA24" s="699"/>
      <c r="DB24" s="699"/>
      <c r="DC24" s="718"/>
      <c r="DD24" s="714">
        <v>2175683</v>
      </c>
      <c r="DE24" s="687"/>
      <c r="DF24" s="687"/>
      <c r="DG24" s="687"/>
      <c r="DH24" s="687"/>
      <c r="DI24" s="687"/>
      <c r="DJ24" s="687"/>
      <c r="DK24" s="715"/>
      <c r="DL24" s="714">
        <v>2163854</v>
      </c>
      <c r="DM24" s="687"/>
      <c r="DN24" s="687"/>
      <c r="DO24" s="687"/>
      <c r="DP24" s="687"/>
      <c r="DQ24" s="687"/>
      <c r="DR24" s="687"/>
      <c r="DS24" s="687"/>
      <c r="DT24" s="687"/>
      <c r="DU24" s="687"/>
      <c r="DV24" s="715"/>
      <c r="DW24" s="716">
        <v>40.9</v>
      </c>
      <c r="DX24" s="699"/>
      <c r="DY24" s="699"/>
      <c r="DZ24" s="699"/>
      <c r="EA24" s="699"/>
      <c r="EB24" s="699"/>
      <c r="EC24" s="717"/>
    </row>
    <row r="25" spans="2:133" ht="11.25" customHeight="1" x14ac:dyDescent="0.2">
      <c r="B25" s="637" t="s">
        <v>281</v>
      </c>
      <c r="C25" s="638"/>
      <c r="D25" s="638"/>
      <c r="E25" s="638"/>
      <c r="F25" s="638"/>
      <c r="G25" s="638"/>
      <c r="H25" s="638"/>
      <c r="I25" s="638"/>
      <c r="J25" s="638"/>
      <c r="K25" s="638"/>
      <c r="L25" s="638"/>
      <c r="M25" s="638"/>
      <c r="N25" s="638"/>
      <c r="O25" s="638"/>
      <c r="P25" s="638"/>
      <c r="Q25" s="639"/>
      <c r="R25" s="640">
        <v>6022745</v>
      </c>
      <c r="S25" s="641"/>
      <c r="T25" s="641"/>
      <c r="U25" s="641"/>
      <c r="V25" s="641"/>
      <c r="W25" s="641"/>
      <c r="X25" s="641"/>
      <c r="Y25" s="642"/>
      <c r="Z25" s="676">
        <v>52.6</v>
      </c>
      <c r="AA25" s="676"/>
      <c r="AB25" s="676"/>
      <c r="AC25" s="676"/>
      <c r="AD25" s="677">
        <v>5172967</v>
      </c>
      <c r="AE25" s="677"/>
      <c r="AF25" s="677"/>
      <c r="AG25" s="677"/>
      <c r="AH25" s="677"/>
      <c r="AI25" s="677"/>
      <c r="AJ25" s="677"/>
      <c r="AK25" s="677"/>
      <c r="AL25" s="643">
        <v>97.9</v>
      </c>
      <c r="AM25" s="644"/>
      <c r="AN25" s="644"/>
      <c r="AO25" s="678"/>
      <c r="AP25" s="637" t="s">
        <v>282</v>
      </c>
      <c r="AQ25" s="712"/>
      <c r="AR25" s="712"/>
      <c r="AS25" s="712"/>
      <c r="AT25" s="712"/>
      <c r="AU25" s="712"/>
      <c r="AV25" s="712"/>
      <c r="AW25" s="712"/>
      <c r="AX25" s="712"/>
      <c r="AY25" s="712"/>
      <c r="AZ25" s="712"/>
      <c r="BA25" s="712"/>
      <c r="BB25" s="712"/>
      <c r="BC25" s="712"/>
      <c r="BD25" s="712"/>
      <c r="BE25" s="712"/>
      <c r="BF25" s="713"/>
      <c r="BG25" s="640" t="s">
        <v>122</v>
      </c>
      <c r="BH25" s="641"/>
      <c r="BI25" s="641"/>
      <c r="BJ25" s="641"/>
      <c r="BK25" s="641"/>
      <c r="BL25" s="641"/>
      <c r="BM25" s="641"/>
      <c r="BN25" s="642"/>
      <c r="BO25" s="676" t="s">
        <v>122</v>
      </c>
      <c r="BP25" s="676"/>
      <c r="BQ25" s="676"/>
      <c r="BR25" s="676"/>
      <c r="BS25" s="677" t="s">
        <v>122</v>
      </c>
      <c r="BT25" s="677"/>
      <c r="BU25" s="677"/>
      <c r="BV25" s="677"/>
      <c r="BW25" s="677"/>
      <c r="BX25" s="677"/>
      <c r="BY25" s="677"/>
      <c r="BZ25" s="677"/>
      <c r="CA25" s="677"/>
      <c r="CB25" s="708"/>
      <c r="CD25" s="637" t="s">
        <v>283</v>
      </c>
      <c r="CE25" s="638"/>
      <c r="CF25" s="638"/>
      <c r="CG25" s="638"/>
      <c r="CH25" s="638"/>
      <c r="CI25" s="638"/>
      <c r="CJ25" s="638"/>
      <c r="CK25" s="638"/>
      <c r="CL25" s="638"/>
      <c r="CM25" s="638"/>
      <c r="CN25" s="638"/>
      <c r="CO25" s="638"/>
      <c r="CP25" s="638"/>
      <c r="CQ25" s="639"/>
      <c r="CR25" s="640">
        <v>1399384</v>
      </c>
      <c r="CS25" s="649"/>
      <c r="CT25" s="649"/>
      <c r="CU25" s="649"/>
      <c r="CV25" s="649"/>
      <c r="CW25" s="649"/>
      <c r="CX25" s="649"/>
      <c r="CY25" s="650"/>
      <c r="CZ25" s="643">
        <v>12.8</v>
      </c>
      <c r="DA25" s="651"/>
      <c r="DB25" s="651"/>
      <c r="DC25" s="652"/>
      <c r="DD25" s="646">
        <v>1274340</v>
      </c>
      <c r="DE25" s="649"/>
      <c r="DF25" s="649"/>
      <c r="DG25" s="649"/>
      <c r="DH25" s="649"/>
      <c r="DI25" s="649"/>
      <c r="DJ25" s="649"/>
      <c r="DK25" s="650"/>
      <c r="DL25" s="646">
        <v>1262819</v>
      </c>
      <c r="DM25" s="649"/>
      <c r="DN25" s="649"/>
      <c r="DO25" s="649"/>
      <c r="DP25" s="649"/>
      <c r="DQ25" s="649"/>
      <c r="DR25" s="649"/>
      <c r="DS25" s="649"/>
      <c r="DT25" s="649"/>
      <c r="DU25" s="649"/>
      <c r="DV25" s="650"/>
      <c r="DW25" s="643">
        <v>23.9</v>
      </c>
      <c r="DX25" s="651"/>
      <c r="DY25" s="651"/>
      <c r="DZ25" s="651"/>
      <c r="EA25" s="651"/>
      <c r="EB25" s="651"/>
      <c r="EC25" s="665"/>
    </row>
    <row r="26" spans="2:133" ht="11.25" customHeight="1" x14ac:dyDescent="0.2">
      <c r="B26" s="637" t="s">
        <v>284</v>
      </c>
      <c r="C26" s="638"/>
      <c r="D26" s="638"/>
      <c r="E26" s="638"/>
      <c r="F26" s="638"/>
      <c r="G26" s="638"/>
      <c r="H26" s="638"/>
      <c r="I26" s="638"/>
      <c r="J26" s="638"/>
      <c r="K26" s="638"/>
      <c r="L26" s="638"/>
      <c r="M26" s="638"/>
      <c r="N26" s="638"/>
      <c r="O26" s="638"/>
      <c r="P26" s="638"/>
      <c r="Q26" s="639"/>
      <c r="R26" s="640">
        <v>1170</v>
      </c>
      <c r="S26" s="641"/>
      <c r="T26" s="641"/>
      <c r="U26" s="641"/>
      <c r="V26" s="641"/>
      <c r="W26" s="641"/>
      <c r="X26" s="641"/>
      <c r="Y26" s="642"/>
      <c r="Z26" s="676">
        <v>0</v>
      </c>
      <c r="AA26" s="676"/>
      <c r="AB26" s="676"/>
      <c r="AC26" s="676"/>
      <c r="AD26" s="677">
        <v>1170</v>
      </c>
      <c r="AE26" s="677"/>
      <c r="AF26" s="677"/>
      <c r="AG26" s="677"/>
      <c r="AH26" s="677"/>
      <c r="AI26" s="677"/>
      <c r="AJ26" s="677"/>
      <c r="AK26" s="677"/>
      <c r="AL26" s="643">
        <v>0</v>
      </c>
      <c r="AM26" s="644"/>
      <c r="AN26" s="644"/>
      <c r="AO26" s="678"/>
      <c r="AP26" s="637" t="s">
        <v>285</v>
      </c>
      <c r="AQ26" s="712"/>
      <c r="AR26" s="712"/>
      <c r="AS26" s="712"/>
      <c r="AT26" s="712"/>
      <c r="AU26" s="712"/>
      <c r="AV26" s="712"/>
      <c r="AW26" s="712"/>
      <c r="AX26" s="712"/>
      <c r="AY26" s="712"/>
      <c r="AZ26" s="712"/>
      <c r="BA26" s="712"/>
      <c r="BB26" s="712"/>
      <c r="BC26" s="712"/>
      <c r="BD26" s="712"/>
      <c r="BE26" s="712"/>
      <c r="BF26" s="713"/>
      <c r="BG26" s="640" t="s">
        <v>122</v>
      </c>
      <c r="BH26" s="641"/>
      <c r="BI26" s="641"/>
      <c r="BJ26" s="641"/>
      <c r="BK26" s="641"/>
      <c r="BL26" s="641"/>
      <c r="BM26" s="641"/>
      <c r="BN26" s="642"/>
      <c r="BO26" s="676" t="s">
        <v>122</v>
      </c>
      <c r="BP26" s="676"/>
      <c r="BQ26" s="676"/>
      <c r="BR26" s="676"/>
      <c r="BS26" s="677" t="s">
        <v>122</v>
      </c>
      <c r="BT26" s="677"/>
      <c r="BU26" s="677"/>
      <c r="BV26" s="677"/>
      <c r="BW26" s="677"/>
      <c r="BX26" s="677"/>
      <c r="BY26" s="677"/>
      <c r="BZ26" s="677"/>
      <c r="CA26" s="677"/>
      <c r="CB26" s="708"/>
      <c r="CD26" s="637" t="s">
        <v>286</v>
      </c>
      <c r="CE26" s="638"/>
      <c r="CF26" s="638"/>
      <c r="CG26" s="638"/>
      <c r="CH26" s="638"/>
      <c r="CI26" s="638"/>
      <c r="CJ26" s="638"/>
      <c r="CK26" s="638"/>
      <c r="CL26" s="638"/>
      <c r="CM26" s="638"/>
      <c r="CN26" s="638"/>
      <c r="CO26" s="638"/>
      <c r="CP26" s="638"/>
      <c r="CQ26" s="639"/>
      <c r="CR26" s="640">
        <v>850165</v>
      </c>
      <c r="CS26" s="641"/>
      <c r="CT26" s="641"/>
      <c r="CU26" s="641"/>
      <c r="CV26" s="641"/>
      <c r="CW26" s="641"/>
      <c r="CX26" s="641"/>
      <c r="CY26" s="642"/>
      <c r="CZ26" s="643">
        <v>7.8</v>
      </c>
      <c r="DA26" s="651"/>
      <c r="DB26" s="651"/>
      <c r="DC26" s="652"/>
      <c r="DD26" s="646">
        <v>741704</v>
      </c>
      <c r="DE26" s="641"/>
      <c r="DF26" s="641"/>
      <c r="DG26" s="641"/>
      <c r="DH26" s="641"/>
      <c r="DI26" s="641"/>
      <c r="DJ26" s="641"/>
      <c r="DK26" s="642"/>
      <c r="DL26" s="646" t="s">
        <v>122</v>
      </c>
      <c r="DM26" s="641"/>
      <c r="DN26" s="641"/>
      <c r="DO26" s="641"/>
      <c r="DP26" s="641"/>
      <c r="DQ26" s="641"/>
      <c r="DR26" s="641"/>
      <c r="DS26" s="641"/>
      <c r="DT26" s="641"/>
      <c r="DU26" s="641"/>
      <c r="DV26" s="642"/>
      <c r="DW26" s="643" t="s">
        <v>122</v>
      </c>
      <c r="DX26" s="651"/>
      <c r="DY26" s="651"/>
      <c r="DZ26" s="651"/>
      <c r="EA26" s="651"/>
      <c r="EB26" s="651"/>
      <c r="EC26" s="665"/>
    </row>
    <row r="27" spans="2:133" ht="11.25" customHeight="1" x14ac:dyDescent="0.2">
      <c r="B27" s="637" t="s">
        <v>287</v>
      </c>
      <c r="C27" s="638"/>
      <c r="D27" s="638"/>
      <c r="E27" s="638"/>
      <c r="F27" s="638"/>
      <c r="G27" s="638"/>
      <c r="H27" s="638"/>
      <c r="I27" s="638"/>
      <c r="J27" s="638"/>
      <c r="K27" s="638"/>
      <c r="L27" s="638"/>
      <c r="M27" s="638"/>
      <c r="N27" s="638"/>
      <c r="O27" s="638"/>
      <c r="P27" s="638"/>
      <c r="Q27" s="639"/>
      <c r="R27" s="640">
        <v>52208</v>
      </c>
      <c r="S27" s="641"/>
      <c r="T27" s="641"/>
      <c r="U27" s="641"/>
      <c r="V27" s="641"/>
      <c r="W27" s="641"/>
      <c r="X27" s="641"/>
      <c r="Y27" s="642"/>
      <c r="Z27" s="676">
        <v>0.5</v>
      </c>
      <c r="AA27" s="676"/>
      <c r="AB27" s="676"/>
      <c r="AC27" s="676"/>
      <c r="AD27" s="677">
        <v>123</v>
      </c>
      <c r="AE27" s="677"/>
      <c r="AF27" s="677"/>
      <c r="AG27" s="677"/>
      <c r="AH27" s="677"/>
      <c r="AI27" s="677"/>
      <c r="AJ27" s="677"/>
      <c r="AK27" s="677"/>
      <c r="AL27" s="643">
        <v>0</v>
      </c>
      <c r="AM27" s="644"/>
      <c r="AN27" s="644"/>
      <c r="AO27" s="678"/>
      <c r="AP27" s="637" t="s">
        <v>288</v>
      </c>
      <c r="AQ27" s="638"/>
      <c r="AR27" s="638"/>
      <c r="AS27" s="638"/>
      <c r="AT27" s="638"/>
      <c r="AU27" s="638"/>
      <c r="AV27" s="638"/>
      <c r="AW27" s="638"/>
      <c r="AX27" s="638"/>
      <c r="AY27" s="638"/>
      <c r="AZ27" s="638"/>
      <c r="BA27" s="638"/>
      <c r="BB27" s="638"/>
      <c r="BC27" s="638"/>
      <c r="BD27" s="638"/>
      <c r="BE27" s="638"/>
      <c r="BF27" s="639"/>
      <c r="BG27" s="640">
        <v>1280250</v>
      </c>
      <c r="BH27" s="641"/>
      <c r="BI27" s="641"/>
      <c r="BJ27" s="641"/>
      <c r="BK27" s="641"/>
      <c r="BL27" s="641"/>
      <c r="BM27" s="641"/>
      <c r="BN27" s="642"/>
      <c r="BO27" s="676">
        <v>100</v>
      </c>
      <c r="BP27" s="676"/>
      <c r="BQ27" s="676"/>
      <c r="BR27" s="676"/>
      <c r="BS27" s="677">
        <v>15731</v>
      </c>
      <c r="BT27" s="677"/>
      <c r="BU27" s="677"/>
      <c r="BV27" s="677"/>
      <c r="BW27" s="677"/>
      <c r="BX27" s="677"/>
      <c r="BY27" s="677"/>
      <c r="BZ27" s="677"/>
      <c r="CA27" s="677"/>
      <c r="CB27" s="708"/>
      <c r="CD27" s="637" t="s">
        <v>289</v>
      </c>
      <c r="CE27" s="638"/>
      <c r="CF27" s="638"/>
      <c r="CG27" s="638"/>
      <c r="CH27" s="638"/>
      <c r="CI27" s="638"/>
      <c r="CJ27" s="638"/>
      <c r="CK27" s="638"/>
      <c r="CL27" s="638"/>
      <c r="CM27" s="638"/>
      <c r="CN27" s="638"/>
      <c r="CO27" s="638"/>
      <c r="CP27" s="638"/>
      <c r="CQ27" s="639"/>
      <c r="CR27" s="640">
        <v>805571</v>
      </c>
      <c r="CS27" s="649"/>
      <c r="CT27" s="649"/>
      <c r="CU27" s="649"/>
      <c r="CV27" s="649"/>
      <c r="CW27" s="649"/>
      <c r="CX27" s="649"/>
      <c r="CY27" s="650"/>
      <c r="CZ27" s="643">
        <v>7.4</v>
      </c>
      <c r="DA27" s="651"/>
      <c r="DB27" s="651"/>
      <c r="DC27" s="652"/>
      <c r="DD27" s="646">
        <v>270026</v>
      </c>
      <c r="DE27" s="649"/>
      <c r="DF27" s="649"/>
      <c r="DG27" s="649"/>
      <c r="DH27" s="649"/>
      <c r="DI27" s="649"/>
      <c r="DJ27" s="649"/>
      <c r="DK27" s="650"/>
      <c r="DL27" s="646">
        <v>269718</v>
      </c>
      <c r="DM27" s="649"/>
      <c r="DN27" s="649"/>
      <c r="DO27" s="649"/>
      <c r="DP27" s="649"/>
      <c r="DQ27" s="649"/>
      <c r="DR27" s="649"/>
      <c r="DS27" s="649"/>
      <c r="DT27" s="649"/>
      <c r="DU27" s="649"/>
      <c r="DV27" s="650"/>
      <c r="DW27" s="643">
        <v>5.0999999999999996</v>
      </c>
      <c r="DX27" s="651"/>
      <c r="DY27" s="651"/>
      <c r="DZ27" s="651"/>
      <c r="EA27" s="651"/>
      <c r="EB27" s="651"/>
      <c r="EC27" s="665"/>
    </row>
    <row r="28" spans="2:133" ht="11.25" customHeight="1" x14ac:dyDescent="0.2">
      <c r="B28" s="637" t="s">
        <v>290</v>
      </c>
      <c r="C28" s="638"/>
      <c r="D28" s="638"/>
      <c r="E28" s="638"/>
      <c r="F28" s="638"/>
      <c r="G28" s="638"/>
      <c r="H28" s="638"/>
      <c r="I28" s="638"/>
      <c r="J28" s="638"/>
      <c r="K28" s="638"/>
      <c r="L28" s="638"/>
      <c r="M28" s="638"/>
      <c r="N28" s="638"/>
      <c r="O28" s="638"/>
      <c r="P28" s="638"/>
      <c r="Q28" s="639"/>
      <c r="R28" s="640">
        <v>63345</v>
      </c>
      <c r="S28" s="641"/>
      <c r="T28" s="641"/>
      <c r="U28" s="641"/>
      <c r="V28" s="641"/>
      <c r="W28" s="641"/>
      <c r="X28" s="641"/>
      <c r="Y28" s="642"/>
      <c r="Z28" s="676">
        <v>0.6</v>
      </c>
      <c r="AA28" s="676"/>
      <c r="AB28" s="676"/>
      <c r="AC28" s="676"/>
      <c r="AD28" s="677">
        <v>18052</v>
      </c>
      <c r="AE28" s="677"/>
      <c r="AF28" s="677"/>
      <c r="AG28" s="677"/>
      <c r="AH28" s="677"/>
      <c r="AI28" s="677"/>
      <c r="AJ28" s="677"/>
      <c r="AK28" s="677"/>
      <c r="AL28" s="643">
        <v>0.3</v>
      </c>
      <c r="AM28" s="644"/>
      <c r="AN28" s="644"/>
      <c r="AO28" s="678"/>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6"/>
      <c r="BP28" s="676"/>
      <c r="BQ28" s="676"/>
      <c r="BR28" s="676"/>
      <c r="BS28" s="646"/>
      <c r="BT28" s="641"/>
      <c r="BU28" s="641"/>
      <c r="BV28" s="641"/>
      <c r="BW28" s="641"/>
      <c r="BX28" s="641"/>
      <c r="BY28" s="641"/>
      <c r="BZ28" s="641"/>
      <c r="CA28" s="641"/>
      <c r="CB28" s="675"/>
      <c r="CD28" s="637" t="s">
        <v>291</v>
      </c>
      <c r="CE28" s="638"/>
      <c r="CF28" s="638"/>
      <c r="CG28" s="638"/>
      <c r="CH28" s="638"/>
      <c r="CI28" s="638"/>
      <c r="CJ28" s="638"/>
      <c r="CK28" s="638"/>
      <c r="CL28" s="638"/>
      <c r="CM28" s="638"/>
      <c r="CN28" s="638"/>
      <c r="CO28" s="638"/>
      <c r="CP28" s="638"/>
      <c r="CQ28" s="639"/>
      <c r="CR28" s="640">
        <v>643411</v>
      </c>
      <c r="CS28" s="641"/>
      <c r="CT28" s="641"/>
      <c r="CU28" s="641"/>
      <c r="CV28" s="641"/>
      <c r="CW28" s="641"/>
      <c r="CX28" s="641"/>
      <c r="CY28" s="642"/>
      <c r="CZ28" s="643">
        <v>5.9</v>
      </c>
      <c r="DA28" s="651"/>
      <c r="DB28" s="651"/>
      <c r="DC28" s="652"/>
      <c r="DD28" s="646">
        <v>631317</v>
      </c>
      <c r="DE28" s="641"/>
      <c r="DF28" s="641"/>
      <c r="DG28" s="641"/>
      <c r="DH28" s="641"/>
      <c r="DI28" s="641"/>
      <c r="DJ28" s="641"/>
      <c r="DK28" s="642"/>
      <c r="DL28" s="646">
        <v>631317</v>
      </c>
      <c r="DM28" s="641"/>
      <c r="DN28" s="641"/>
      <c r="DO28" s="641"/>
      <c r="DP28" s="641"/>
      <c r="DQ28" s="641"/>
      <c r="DR28" s="641"/>
      <c r="DS28" s="641"/>
      <c r="DT28" s="641"/>
      <c r="DU28" s="641"/>
      <c r="DV28" s="642"/>
      <c r="DW28" s="643">
        <v>11.9</v>
      </c>
      <c r="DX28" s="651"/>
      <c r="DY28" s="651"/>
      <c r="DZ28" s="651"/>
      <c r="EA28" s="651"/>
      <c r="EB28" s="651"/>
      <c r="EC28" s="665"/>
    </row>
    <row r="29" spans="2:133" ht="11.25" customHeight="1" x14ac:dyDescent="0.2">
      <c r="B29" s="637" t="s">
        <v>292</v>
      </c>
      <c r="C29" s="638"/>
      <c r="D29" s="638"/>
      <c r="E29" s="638"/>
      <c r="F29" s="638"/>
      <c r="G29" s="638"/>
      <c r="H29" s="638"/>
      <c r="I29" s="638"/>
      <c r="J29" s="638"/>
      <c r="K29" s="638"/>
      <c r="L29" s="638"/>
      <c r="M29" s="638"/>
      <c r="N29" s="638"/>
      <c r="O29" s="638"/>
      <c r="P29" s="638"/>
      <c r="Q29" s="639"/>
      <c r="R29" s="640">
        <v>6945</v>
      </c>
      <c r="S29" s="641"/>
      <c r="T29" s="641"/>
      <c r="U29" s="641"/>
      <c r="V29" s="641"/>
      <c r="W29" s="641"/>
      <c r="X29" s="641"/>
      <c r="Y29" s="642"/>
      <c r="Z29" s="676">
        <v>0.1</v>
      </c>
      <c r="AA29" s="676"/>
      <c r="AB29" s="676"/>
      <c r="AC29" s="676"/>
      <c r="AD29" s="677">
        <v>13</v>
      </c>
      <c r="AE29" s="677"/>
      <c r="AF29" s="677"/>
      <c r="AG29" s="677"/>
      <c r="AH29" s="677"/>
      <c r="AI29" s="677"/>
      <c r="AJ29" s="677"/>
      <c r="AK29" s="677"/>
      <c r="AL29" s="643">
        <v>0</v>
      </c>
      <c r="AM29" s="644"/>
      <c r="AN29" s="644"/>
      <c r="AO29" s="678"/>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6"/>
      <c r="BP29" s="676"/>
      <c r="BQ29" s="676"/>
      <c r="BR29" s="676"/>
      <c r="BS29" s="677"/>
      <c r="BT29" s="677"/>
      <c r="BU29" s="677"/>
      <c r="BV29" s="677"/>
      <c r="BW29" s="677"/>
      <c r="BX29" s="677"/>
      <c r="BY29" s="677"/>
      <c r="BZ29" s="677"/>
      <c r="CA29" s="677"/>
      <c r="CB29" s="708"/>
      <c r="CD29" s="653" t="s">
        <v>293</v>
      </c>
      <c r="CE29" s="654"/>
      <c r="CF29" s="637" t="s">
        <v>66</v>
      </c>
      <c r="CG29" s="638"/>
      <c r="CH29" s="638"/>
      <c r="CI29" s="638"/>
      <c r="CJ29" s="638"/>
      <c r="CK29" s="638"/>
      <c r="CL29" s="638"/>
      <c r="CM29" s="638"/>
      <c r="CN29" s="638"/>
      <c r="CO29" s="638"/>
      <c r="CP29" s="638"/>
      <c r="CQ29" s="639"/>
      <c r="CR29" s="640">
        <v>643408</v>
      </c>
      <c r="CS29" s="649"/>
      <c r="CT29" s="649"/>
      <c r="CU29" s="649"/>
      <c r="CV29" s="649"/>
      <c r="CW29" s="649"/>
      <c r="CX29" s="649"/>
      <c r="CY29" s="650"/>
      <c r="CZ29" s="643">
        <v>5.9</v>
      </c>
      <c r="DA29" s="651"/>
      <c r="DB29" s="651"/>
      <c r="DC29" s="652"/>
      <c r="DD29" s="646">
        <v>631314</v>
      </c>
      <c r="DE29" s="649"/>
      <c r="DF29" s="649"/>
      <c r="DG29" s="649"/>
      <c r="DH29" s="649"/>
      <c r="DI29" s="649"/>
      <c r="DJ29" s="649"/>
      <c r="DK29" s="650"/>
      <c r="DL29" s="646">
        <v>631314</v>
      </c>
      <c r="DM29" s="649"/>
      <c r="DN29" s="649"/>
      <c r="DO29" s="649"/>
      <c r="DP29" s="649"/>
      <c r="DQ29" s="649"/>
      <c r="DR29" s="649"/>
      <c r="DS29" s="649"/>
      <c r="DT29" s="649"/>
      <c r="DU29" s="649"/>
      <c r="DV29" s="650"/>
      <c r="DW29" s="643">
        <v>11.9</v>
      </c>
      <c r="DX29" s="651"/>
      <c r="DY29" s="651"/>
      <c r="DZ29" s="651"/>
      <c r="EA29" s="651"/>
      <c r="EB29" s="651"/>
      <c r="EC29" s="665"/>
    </row>
    <row r="30" spans="2:133" ht="11.25" customHeight="1" x14ac:dyDescent="0.2">
      <c r="B30" s="637" t="s">
        <v>294</v>
      </c>
      <c r="C30" s="638"/>
      <c r="D30" s="638"/>
      <c r="E30" s="638"/>
      <c r="F30" s="638"/>
      <c r="G30" s="638"/>
      <c r="H30" s="638"/>
      <c r="I30" s="638"/>
      <c r="J30" s="638"/>
      <c r="K30" s="638"/>
      <c r="L30" s="638"/>
      <c r="M30" s="638"/>
      <c r="N30" s="638"/>
      <c r="O30" s="638"/>
      <c r="P30" s="638"/>
      <c r="Q30" s="639"/>
      <c r="R30" s="640">
        <v>1394696</v>
      </c>
      <c r="S30" s="641"/>
      <c r="T30" s="641"/>
      <c r="U30" s="641"/>
      <c r="V30" s="641"/>
      <c r="W30" s="641"/>
      <c r="X30" s="641"/>
      <c r="Y30" s="642"/>
      <c r="Z30" s="676">
        <v>12.2</v>
      </c>
      <c r="AA30" s="676"/>
      <c r="AB30" s="676"/>
      <c r="AC30" s="676"/>
      <c r="AD30" s="677" t="s">
        <v>122</v>
      </c>
      <c r="AE30" s="677"/>
      <c r="AF30" s="677"/>
      <c r="AG30" s="677"/>
      <c r="AH30" s="677"/>
      <c r="AI30" s="677"/>
      <c r="AJ30" s="677"/>
      <c r="AK30" s="677"/>
      <c r="AL30" s="643" t="s">
        <v>122</v>
      </c>
      <c r="AM30" s="644"/>
      <c r="AN30" s="644"/>
      <c r="AO30" s="678"/>
      <c r="AP30" s="692" t="s">
        <v>212</v>
      </c>
      <c r="AQ30" s="693"/>
      <c r="AR30" s="693"/>
      <c r="AS30" s="693"/>
      <c r="AT30" s="693"/>
      <c r="AU30" s="693"/>
      <c r="AV30" s="693"/>
      <c r="AW30" s="693"/>
      <c r="AX30" s="693"/>
      <c r="AY30" s="693"/>
      <c r="AZ30" s="693"/>
      <c r="BA30" s="693"/>
      <c r="BB30" s="693"/>
      <c r="BC30" s="693"/>
      <c r="BD30" s="693"/>
      <c r="BE30" s="693"/>
      <c r="BF30" s="694"/>
      <c r="BG30" s="692" t="s">
        <v>295</v>
      </c>
      <c r="BH30" s="706"/>
      <c r="BI30" s="706"/>
      <c r="BJ30" s="706"/>
      <c r="BK30" s="706"/>
      <c r="BL30" s="706"/>
      <c r="BM30" s="706"/>
      <c r="BN30" s="706"/>
      <c r="BO30" s="706"/>
      <c r="BP30" s="706"/>
      <c r="BQ30" s="707"/>
      <c r="BR30" s="692" t="s">
        <v>296</v>
      </c>
      <c r="BS30" s="706"/>
      <c r="BT30" s="706"/>
      <c r="BU30" s="706"/>
      <c r="BV30" s="706"/>
      <c r="BW30" s="706"/>
      <c r="BX30" s="706"/>
      <c r="BY30" s="706"/>
      <c r="BZ30" s="706"/>
      <c r="CA30" s="706"/>
      <c r="CB30" s="707"/>
      <c r="CD30" s="655"/>
      <c r="CE30" s="656"/>
      <c r="CF30" s="637" t="s">
        <v>297</v>
      </c>
      <c r="CG30" s="638"/>
      <c r="CH30" s="638"/>
      <c r="CI30" s="638"/>
      <c r="CJ30" s="638"/>
      <c r="CK30" s="638"/>
      <c r="CL30" s="638"/>
      <c r="CM30" s="638"/>
      <c r="CN30" s="638"/>
      <c r="CO30" s="638"/>
      <c r="CP30" s="638"/>
      <c r="CQ30" s="639"/>
      <c r="CR30" s="640">
        <v>620824</v>
      </c>
      <c r="CS30" s="641"/>
      <c r="CT30" s="641"/>
      <c r="CU30" s="641"/>
      <c r="CV30" s="641"/>
      <c r="CW30" s="641"/>
      <c r="CX30" s="641"/>
      <c r="CY30" s="642"/>
      <c r="CZ30" s="643">
        <v>5.7</v>
      </c>
      <c r="DA30" s="651"/>
      <c r="DB30" s="651"/>
      <c r="DC30" s="652"/>
      <c r="DD30" s="646">
        <v>609249</v>
      </c>
      <c r="DE30" s="641"/>
      <c r="DF30" s="641"/>
      <c r="DG30" s="641"/>
      <c r="DH30" s="641"/>
      <c r="DI30" s="641"/>
      <c r="DJ30" s="641"/>
      <c r="DK30" s="642"/>
      <c r="DL30" s="646">
        <v>609249</v>
      </c>
      <c r="DM30" s="641"/>
      <c r="DN30" s="641"/>
      <c r="DO30" s="641"/>
      <c r="DP30" s="641"/>
      <c r="DQ30" s="641"/>
      <c r="DR30" s="641"/>
      <c r="DS30" s="641"/>
      <c r="DT30" s="641"/>
      <c r="DU30" s="641"/>
      <c r="DV30" s="642"/>
      <c r="DW30" s="643">
        <v>11.5</v>
      </c>
      <c r="DX30" s="651"/>
      <c r="DY30" s="651"/>
      <c r="DZ30" s="651"/>
      <c r="EA30" s="651"/>
      <c r="EB30" s="651"/>
      <c r="EC30" s="665"/>
    </row>
    <row r="31" spans="2:133" ht="11.25" customHeight="1" x14ac:dyDescent="0.2">
      <c r="B31" s="709" t="s">
        <v>298</v>
      </c>
      <c r="C31" s="710"/>
      <c r="D31" s="710"/>
      <c r="E31" s="710"/>
      <c r="F31" s="710"/>
      <c r="G31" s="710"/>
      <c r="H31" s="710"/>
      <c r="I31" s="710"/>
      <c r="J31" s="710"/>
      <c r="K31" s="710"/>
      <c r="L31" s="710"/>
      <c r="M31" s="710"/>
      <c r="N31" s="710"/>
      <c r="O31" s="710"/>
      <c r="P31" s="710"/>
      <c r="Q31" s="711"/>
      <c r="R31" s="640" t="s">
        <v>122</v>
      </c>
      <c r="S31" s="641"/>
      <c r="T31" s="641"/>
      <c r="U31" s="641"/>
      <c r="V31" s="641"/>
      <c r="W31" s="641"/>
      <c r="X31" s="641"/>
      <c r="Y31" s="642"/>
      <c r="Z31" s="676" t="s">
        <v>122</v>
      </c>
      <c r="AA31" s="676"/>
      <c r="AB31" s="676"/>
      <c r="AC31" s="676"/>
      <c r="AD31" s="677" t="s">
        <v>122</v>
      </c>
      <c r="AE31" s="677"/>
      <c r="AF31" s="677"/>
      <c r="AG31" s="677"/>
      <c r="AH31" s="677"/>
      <c r="AI31" s="677"/>
      <c r="AJ31" s="677"/>
      <c r="AK31" s="677"/>
      <c r="AL31" s="643" t="s">
        <v>122</v>
      </c>
      <c r="AM31" s="644"/>
      <c r="AN31" s="644"/>
      <c r="AO31" s="678"/>
      <c r="AP31" s="701" t="s">
        <v>299</v>
      </c>
      <c r="AQ31" s="702"/>
      <c r="AR31" s="702"/>
      <c r="AS31" s="702"/>
      <c r="AT31" s="703" t="s">
        <v>300</v>
      </c>
      <c r="AU31" s="212"/>
      <c r="AV31" s="212"/>
      <c r="AW31" s="212"/>
      <c r="AX31" s="689" t="s">
        <v>178</v>
      </c>
      <c r="AY31" s="690"/>
      <c r="AZ31" s="690"/>
      <c r="BA31" s="690"/>
      <c r="BB31" s="690"/>
      <c r="BC31" s="690"/>
      <c r="BD31" s="690"/>
      <c r="BE31" s="690"/>
      <c r="BF31" s="691"/>
      <c r="BG31" s="697">
        <v>99.3</v>
      </c>
      <c r="BH31" s="698"/>
      <c r="BI31" s="698"/>
      <c r="BJ31" s="698"/>
      <c r="BK31" s="698"/>
      <c r="BL31" s="698"/>
      <c r="BM31" s="699">
        <v>98.1</v>
      </c>
      <c r="BN31" s="698"/>
      <c r="BO31" s="698"/>
      <c r="BP31" s="698"/>
      <c r="BQ31" s="700"/>
      <c r="BR31" s="697">
        <v>99.4</v>
      </c>
      <c r="BS31" s="698"/>
      <c r="BT31" s="698"/>
      <c r="BU31" s="698"/>
      <c r="BV31" s="698"/>
      <c r="BW31" s="698"/>
      <c r="BX31" s="699">
        <v>98.4</v>
      </c>
      <c r="BY31" s="698"/>
      <c r="BZ31" s="698"/>
      <c r="CA31" s="698"/>
      <c r="CB31" s="700"/>
      <c r="CD31" s="655"/>
      <c r="CE31" s="656"/>
      <c r="CF31" s="637" t="s">
        <v>301</v>
      </c>
      <c r="CG31" s="638"/>
      <c r="CH31" s="638"/>
      <c r="CI31" s="638"/>
      <c r="CJ31" s="638"/>
      <c r="CK31" s="638"/>
      <c r="CL31" s="638"/>
      <c r="CM31" s="638"/>
      <c r="CN31" s="638"/>
      <c r="CO31" s="638"/>
      <c r="CP31" s="638"/>
      <c r="CQ31" s="639"/>
      <c r="CR31" s="640">
        <v>22584</v>
      </c>
      <c r="CS31" s="649"/>
      <c r="CT31" s="649"/>
      <c r="CU31" s="649"/>
      <c r="CV31" s="649"/>
      <c r="CW31" s="649"/>
      <c r="CX31" s="649"/>
      <c r="CY31" s="650"/>
      <c r="CZ31" s="643">
        <v>0.2</v>
      </c>
      <c r="DA31" s="651"/>
      <c r="DB31" s="651"/>
      <c r="DC31" s="652"/>
      <c r="DD31" s="646">
        <v>22065</v>
      </c>
      <c r="DE31" s="649"/>
      <c r="DF31" s="649"/>
      <c r="DG31" s="649"/>
      <c r="DH31" s="649"/>
      <c r="DI31" s="649"/>
      <c r="DJ31" s="649"/>
      <c r="DK31" s="650"/>
      <c r="DL31" s="646">
        <v>22065</v>
      </c>
      <c r="DM31" s="649"/>
      <c r="DN31" s="649"/>
      <c r="DO31" s="649"/>
      <c r="DP31" s="649"/>
      <c r="DQ31" s="649"/>
      <c r="DR31" s="649"/>
      <c r="DS31" s="649"/>
      <c r="DT31" s="649"/>
      <c r="DU31" s="649"/>
      <c r="DV31" s="650"/>
      <c r="DW31" s="643">
        <v>0.4</v>
      </c>
      <c r="DX31" s="651"/>
      <c r="DY31" s="651"/>
      <c r="DZ31" s="651"/>
      <c r="EA31" s="651"/>
      <c r="EB31" s="651"/>
      <c r="EC31" s="665"/>
    </row>
    <row r="32" spans="2:133" ht="11.25" customHeight="1" x14ac:dyDescent="0.2">
      <c r="B32" s="637" t="s">
        <v>302</v>
      </c>
      <c r="C32" s="638"/>
      <c r="D32" s="638"/>
      <c r="E32" s="638"/>
      <c r="F32" s="638"/>
      <c r="G32" s="638"/>
      <c r="H32" s="638"/>
      <c r="I32" s="638"/>
      <c r="J32" s="638"/>
      <c r="K32" s="638"/>
      <c r="L32" s="638"/>
      <c r="M32" s="638"/>
      <c r="N32" s="638"/>
      <c r="O32" s="638"/>
      <c r="P32" s="638"/>
      <c r="Q32" s="639"/>
      <c r="R32" s="640">
        <v>1645033</v>
      </c>
      <c r="S32" s="641"/>
      <c r="T32" s="641"/>
      <c r="U32" s="641"/>
      <c r="V32" s="641"/>
      <c r="W32" s="641"/>
      <c r="X32" s="641"/>
      <c r="Y32" s="642"/>
      <c r="Z32" s="676">
        <v>14.4</v>
      </c>
      <c r="AA32" s="676"/>
      <c r="AB32" s="676"/>
      <c r="AC32" s="676"/>
      <c r="AD32" s="677" t="s">
        <v>122</v>
      </c>
      <c r="AE32" s="677"/>
      <c r="AF32" s="677"/>
      <c r="AG32" s="677"/>
      <c r="AH32" s="677"/>
      <c r="AI32" s="677"/>
      <c r="AJ32" s="677"/>
      <c r="AK32" s="677"/>
      <c r="AL32" s="643" t="s">
        <v>122</v>
      </c>
      <c r="AM32" s="644"/>
      <c r="AN32" s="644"/>
      <c r="AO32" s="678"/>
      <c r="AP32" s="679"/>
      <c r="AQ32" s="680"/>
      <c r="AR32" s="680"/>
      <c r="AS32" s="680"/>
      <c r="AT32" s="704"/>
      <c r="AU32" s="208" t="s">
        <v>303</v>
      </c>
      <c r="AX32" s="637" t="s">
        <v>304</v>
      </c>
      <c r="AY32" s="638"/>
      <c r="AZ32" s="638"/>
      <c r="BA32" s="638"/>
      <c r="BB32" s="638"/>
      <c r="BC32" s="638"/>
      <c r="BD32" s="638"/>
      <c r="BE32" s="638"/>
      <c r="BF32" s="639"/>
      <c r="BG32" s="696">
        <v>99.5</v>
      </c>
      <c r="BH32" s="649"/>
      <c r="BI32" s="649"/>
      <c r="BJ32" s="649"/>
      <c r="BK32" s="649"/>
      <c r="BL32" s="649"/>
      <c r="BM32" s="644">
        <v>99.2</v>
      </c>
      <c r="BN32" s="649"/>
      <c r="BO32" s="649"/>
      <c r="BP32" s="649"/>
      <c r="BQ32" s="674"/>
      <c r="BR32" s="696">
        <v>99.7</v>
      </c>
      <c r="BS32" s="649"/>
      <c r="BT32" s="649"/>
      <c r="BU32" s="649"/>
      <c r="BV32" s="649"/>
      <c r="BW32" s="649"/>
      <c r="BX32" s="644">
        <v>99.3</v>
      </c>
      <c r="BY32" s="649"/>
      <c r="BZ32" s="649"/>
      <c r="CA32" s="649"/>
      <c r="CB32" s="674"/>
      <c r="CD32" s="657"/>
      <c r="CE32" s="658"/>
      <c r="CF32" s="637" t="s">
        <v>305</v>
      </c>
      <c r="CG32" s="638"/>
      <c r="CH32" s="638"/>
      <c r="CI32" s="638"/>
      <c r="CJ32" s="638"/>
      <c r="CK32" s="638"/>
      <c r="CL32" s="638"/>
      <c r="CM32" s="638"/>
      <c r="CN32" s="638"/>
      <c r="CO32" s="638"/>
      <c r="CP32" s="638"/>
      <c r="CQ32" s="639"/>
      <c r="CR32" s="640">
        <v>3</v>
      </c>
      <c r="CS32" s="641"/>
      <c r="CT32" s="641"/>
      <c r="CU32" s="641"/>
      <c r="CV32" s="641"/>
      <c r="CW32" s="641"/>
      <c r="CX32" s="641"/>
      <c r="CY32" s="642"/>
      <c r="CZ32" s="643">
        <v>0</v>
      </c>
      <c r="DA32" s="651"/>
      <c r="DB32" s="651"/>
      <c r="DC32" s="652"/>
      <c r="DD32" s="646">
        <v>3</v>
      </c>
      <c r="DE32" s="641"/>
      <c r="DF32" s="641"/>
      <c r="DG32" s="641"/>
      <c r="DH32" s="641"/>
      <c r="DI32" s="641"/>
      <c r="DJ32" s="641"/>
      <c r="DK32" s="642"/>
      <c r="DL32" s="646">
        <v>3</v>
      </c>
      <c r="DM32" s="641"/>
      <c r="DN32" s="641"/>
      <c r="DO32" s="641"/>
      <c r="DP32" s="641"/>
      <c r="DQ32" s="641"/>
      <c r="DR32" s="641"/>
      <c r="DS32" s="641"/>
      <c r="DT32" s="641"/>
      <c r="DU32" s="641"/>
      <c r="DV32" s="642"/>
      <c r="DW32" s="643">
        <v>0</v>
      </c>
      <c r="DX32" s="651"/>
      <c r="DY32" s="651"/>
      <c r="DZ32" s="651"/>
      <c r="EA32" s="651"/>
      <c r="EB32" s="651"/>
      <c r="EC32" s="665"/>
    </row>
    <row r="33" spans="2:133" ht="11.25" customHeight="1" x14ac:dyDescent="0.2">
      <c r="B33" s="637" t="s">
        <v>306</v>
      </c>
      <c r="C33" s="638"/>
      <c r="D33" s="638"/>
      <c r="E33" s="638"/>
      <c r="F33" s="638"/>
      <c r="G33" s="638"/>
      <c r="H33" s="638"/>
      <c r="I33" s="638"/>
      <c r="J33" s="638"/>
      <c r="K33" s="638"/>
      <c r="L33" s="638"/>
      <c r="M33" s="638"/>
      <c r="N33" s="638"/>
      <c r="O33" s="638"/>
      <c r="P33" s="638"/>
      <c r="Q33" s="639"/>
      <c r="R33" s="640">
        <v>31325</v>
      </c>
      <c r="S33" s="641"/>
      <c r="T33" s="641"/>
      <c r="U33" s="641"/>
      <c r="V33" s="641"/>
      <c r="W33" s="641"/>
      <c r="X33" s="641"/>
      <c r="Y33" s="642"/>
      <c r="Z33" s="676">
        <v>0.3</v>
      </c>
      <c r="AA33" s="676"/>
      <c r="AB33" s="676"/>
      <c r="AC33" s="676"/>
      <c r="AD33" s="677">
        <v>20179</v>
      </c>
      <c r="AE33" s="677"/>
      <c r="AF33" s="677"/>
      <c r="AG33" s="677"/>
      <c r="AH33" s="677"/>
      <c r="AI33" s="677"/>
      <c r="AJ33" s="677"/>
      <c r="AK33" s="677"/>
      <c r="AL33" s="643">
        <v>0.4</v>
      </c>
      <c r="AM33" s="644"/>
      <c r="AN33" s="644"/>
      <c r="AO33" s="678"/>
      <c r="AP33" s="681"/>
      <c r="AQ33" s="682"/>
      <c r="AR33" s="682"/>
      <c r="AS33" s="682"/>
      <c r="AT33" s="705"/>
      <c r="AU33" s="213"/>
      <c r="AV33" s="213"/>
      <c r="AW33" s="213"/>
      <c r="AX33" s="621" t="s">
        <v>307</v>
      </c>
      <c r="AY33" s="622"/>
      <c r="AZ33" s="622"/>
      <c r="BA33" s="622"/>
      <c r="BB33" s="622"/>
      <c r="BC33" s="622"/>
      <c r="BD33" s="622"/>
      <c r="BE33" s="622"/>
      <c r="BF33" s="623"/>
      <c r="BG33" s="695">
        <v>98.8</v>
      </c>
      <c r="BH33" s="625"/>
      <c r="BI33" s="625"/>
      <c r="BJ33" s="625"/>
      <c r="BK33" s="625"/>
      <c r="BL33" s="625"/>
      <c r="BM33" s="669">
        <v>96.4</v>
      </c>
      <c r="BN33" s="625"/>
      <c r="BO33" s="625"/>
      <c r="BP33" s="625"/>
      <c r="BQ33" s="663"/>
      <c r="BR33" s="695">
        <v>99</v>
      </c>
      <c r="BS33" s="625"/>
      <c r="BT33" s="625"/>
      <c r="BU33" s="625"/>
      <c r="BV33" s="625"/>
      <c r="BW33" s="625"/>
      <c r="BX33" s="669">
        <v>96.9</v>
      </c>
      <c r="BY33" s="625"/>
      <c r="BZ33" s="625"/>
      <c r="CA33" s="625"/>
      <c r="CB33" s="663"/>
      <c r="CD33" s="637" t="s">
        <v>308</v>
      </c>
      <c r="CE33" s="638"/>
      <c r="CF33" s="638"/>
      <c r="CG33" s="638"/>
      <c r="CH33" s="638"/>
      <c r="CI33" s="638"/>
      <c r="CJ33" s="638"/>
      <c r="CK33" s="638"/>
      <c r="CL33" s="638"/>
      <c r="CM33" s="638"/>
      <c r="CN33" s="638"/>
      <c r="CO33" s="638"/>
      <c r="CP33" s="638"/>
      <c r="CQ33" s="639"/>
      <c r="CR33" s="640">
        <v>4906812</v>
      </c>
      <c r="CS33" s="649"/>
      <c r="CT33" s="649"/>
      <c r="CU33" s="649"/>
      <c r="CV33" s="649"/>
      <c r="CW33" s="649"/>
      <c r="CX33" s="649"/>
      <c r="CY33" s="650"/>
      <c r="CZ33" s="643">
        <v>45</v>
      </c>
      <c r="DA33" s="651"/>
      <c r="DB33" s="651"/>
      <c r="DC33" s="652"/>
      <c r="DD33" s="646">
        <v>4032694</v>
      </c>
      <c r="DE33" s="649"/>
      <c r="DF33" s="649"/>
      <c r="DG33" s="649"/>
      <c r="DH33" s="649"/>
      <c r="DI33" s="649"/>
      <c r="DJ33" s="649"/>
      <c r="DK33" s="650"/>
      <c r="DL33" s="646">
        <v>2526530</v>
      </c>
      <c r="DM33" s="649"/>
      <c r="DN33" s="649"/>
      <c r="DO33" s="649"/>
      <c r="DP33" s="649"/>
      <c r="DQ33" s="649"/>
      <c r="DR33" s="649"/>
      <c r="DS33" s="649"/>
      <c r="DT33" s="649"/>
      <c r="DU33" s="649"/>
      <c r="DV33" s="650"/>
      <c r="DW33" s="643">
        <v>47.8</v>
      </c>
      <c r="DX33" s="651"/>
      <c r="DY33" s="651"/>
      <c r="DZ33" s="651"/>
      <c r="EA33" s="651"/>
      <c r="EB33" s="651"/>
      <c r="EC33" s="665"/>
    </row>
    <row r="34" spans="2:133" ht="11.25" customHeight="1" x14ac:dyDescent="0.2">
      <c r="B34" s="637" t="s">
        <v>309</v>
      </c>
      <c r="C34" s="638"/>
      <c r="D34" s="638"/>
      <c r="E34" s="638"/>
      <c r="F34" s="638"/>
      <c r="G34" s="638"/>
      <c r="H34" s="638"/>
      <c r="I34" s="638"/>
      <c r="J34" s="638"/>
      <c r="K34" s="638"/>
      <c r="L34" s="638"/>
      <c r="M34" s="638"/>
      <c r="N34" s="638"/>
      <c r="O34" s="638"/>
      <c r="P34" s="638"/>
      <c r="Q34" s="639"/>
      <c r="R34" s="640">
        <v>29219</v>
      </c>
      <c r="S34" s="641"/>
      <c r="T34" s="641"/>
      <c r="U34" s="641"/>
      <c r="V34" s="641"/>
      <c r="W34" s="641"/>
      <c r="X34" s="641"/>
      <c r="Y34" s="642"/>
      <c r="Z34" s="676">
        <v>0.3</v>
      </c>
      <c r="AA34" s="676"/>
      <c r="AB34" s="676"/>
      <c r="AC34" s="676"/>
      <c r="AD34" s="677" t="s">
        <v>122</v>
      </c>
      <c r="AE34" s="677"/>
      <c r="AF34" s="677"/>
      <c r="AG34" s="677"/>
      <c r="AH34" s="677"/>
      <c r="AI34" s="677"/>
      <c r="AJ34" s="677"/>
      <c r="AK34" s="677"/>
      <c r="AL34" s="643" t="s">
        <v>122</v>
      </c>
      <c r="AM34" s="644"/>
      <c r="AN34" s="644"/>
      <c r="AO34" s="67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7" t="s">
        <v>310</v>
      </c>
      <c r="CE34" s="638"/>
      <c r="CF34" s="638"/>
      <c r="CG34" s="638"/>
      <c r="CH34" s="638"/>
      <c r="CI34" s="638"/>
      <c r="CJ34" s="638"/>
      <c r="CK34" s="638"/>
      <c r="CL34" s="638"/>
      <c r="CM34" s="638"/>
      <c r="CN34" s="638"/>
      <c r="CO34" s="638"/>
      <c r="CP34" s="638"/>
      <c r="CQ34" s="639"/>
      <c r="CR34" s="640">
        <v>1678476</v>
      </c>
      <c r="CS34" s="641"/>
      <c r="CT34" s="641"/>
      <c r="CU34" s="641"/>
      <c r="CV34" s="641"/>
      <c r="CW34" s="641"/>
      <c r="CX34" s="641"/>
      <c r="CY34" s="642"/>
      <c r="CZ34" s="643">
        <v>15.4</v>
      </c>
      <c r="DA34" s="651"/>
      <c r="DB34" s="651"/>
      <c r="DC34" s="652"/>
      <c r="DD34" s="646">
        <v>1224030</v>
      </c>
      <c r="DE34" s="641"/>
      <c r="DF34" s="641"/>
      <c r="DG34" s="641"/>
      <c r="DH34" s="641"/>
      <c r="DI34" s="641"/>
      <c r="DJ34" s="641"/>
      <c r="DK34" s="642"/>
      <c r="DL34" s="646">
        <v>1120038</v>
      </c>
      <c r="DM34" s="641"/>
      <c r="DN34" s="641"/>
      <c r="DO34" s="641"/>
      <c r="DP34" s="641"/>
      <c r="DQ34" s="641"/>
      <c r="DR34" s="641"/>
      <c r="DS34" s="641"/>
      <c r="DT34" s="641"/>
      <c r="DU34" s="641"/>
      <c r="DV34" s="642"/>
      <c r="DW34" s="643">
        <v>21.2</v>
      </c>
      <c r="DX34" s="651"/>
      <c r="DY34" s="651"/>
      <c r="DZ34" s="651"/>
      <c r="EA34" s="651"/>
      <c r="EB34" s="651"/>
      <c r="EC34" s="665"/>
    </row>
    <row r="35" spans="2:133" ht="11.25" customHeight="1" x14ac:dyDescent="0.2">
      <c r="B35" s="637" t="s">
        <v>311</v>
      </c>
      <c r="C35" s="638"/>
      <c r="D35" s="638"/>
      <c r="E35" s="638"/>
      <c r="F35" s="638"/>
      <c r="G35" s="638"/>
      <c r="H35" s="638"/>
      <c r="I35" s="638"/>
      <c r="J35" s="638"/>
      <c r="K35" s="638"/>
      <c r="L35" s="638"/>
      <c r="M35" s="638"/>
      <c r="N35" s="638"/>
      <c r="O35" s="638"/>
      <c r="P35" s="638"/>
      <c r="Q35" s="639"/>
      <c r="R35" s="640">
        <v>112678</v>
      </c>
      <c r="S35" s="641"/>
      <c r="T35" s="641"/>
      <c r="U35" s="641"/>
      <c r="V35" s="641"/>
      <c r="W35" s="641"/>
      <c r="X35" s="641"/>
      <c r="Y35" s="642"/>
      <c r="Z35" s="676">
        <v>1</v>
      </c>
      <c r="AA35" s="676"/>
      <c r="AB35" s="676"/>
      <c r="AC35" s="676"/>
      <c r="AD35" s="677" t="s">
        <v>122</v>
      </c>
      <c r="AE35" s="677"/>
      <c r="AF35" s="677"/>
      <c r="AG35" s="677"/>
      <c r="AH35" s="677"/>
      <c r="AI35" s="677"/>
      <c r="AJ35" s="677"/>
      <c r="AK35" s="677"/>
      <c r="AL35" s="643" t="s">
        <v>122</v>
      </c>
      <c r="AM35" s="644"/>
      <c r="AN35" s="644"/>
      <c r="AO35" s="678"/>
      <c r="AP35" s="218"/>
      <c r="AQ35" s="692" t="s">
        <v>312</v>
      </c>
      <c r="AR35" s="693"/>
      <c r="AS35" s="693"/>
      <c r="AT35" s="693"/>
      <c r="AU35" s="693"/>
      <c r="AV35" s="693"/>
      <c r="AW35" s="693"/>
      <c r="AX35" s="693"/>
      <c r="AY35" s="693"/>
      <c r="AZ35" s="693"/>
      <c r="BA35" s="693"/>
      <c r="BB35" s="693"/>
      <c r="BC35" s="693"/>
      <c r="BD35" s="693"/>
      <c r="BE35" s="693"/>
      <c r="BF35" s="694"/>
      <c r="BG35" s="692" t="s">
        <v>313</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7" t="s">
        <v>314</v>
      </c>
      <c r="CE35" s="638"/>
      <c r="CF35" s="638"/>
      <c r="CG35" s="638"/>
      <c r="CH35" s="638"/>
      <c r="CI35" s="638"/>
      <c r="CJ35" s="638"/>
      <c r="CK35" s="638"/>
      <c r="CL35" s="638"/>
      <c r="CM35" s="638"/>
      <c r="CN35" s="638"/>
      <c r="CO35" s="638"/>
      <c r="CP35" s="638"/>
      <c r="CQ35" s="639"/>
      <c r="CR35" s="640">
        <v>385417</v>
      </c>
      <c r="CS35" s="649"/>
      <c r="CT35" s="649"/>
      <c r="CU35" s="649"/>
      <c r="CV35" s="649"/>
      <c r="CW35" s="649"/>
      <c r="CX35" s="649"/>
      <c r="CY35" s="650"/>
      <c r="CZ35" s="643">
        <v>3.5</v>
      </c>
      <c r="DA35" s="651"/>
      <c r="DB35" s="651"/>
      <c r="DC35" s="652"/>
      <c r="DD35" s="646">
        <v>251495</v>
      </c>
      <c r="DE35" s="649"/>
      <c r="DF35" s="649"/>
      <c r="DG35" s="649"/>
      <c r="DH35" s="649"/>
      <c r="DI35" s="649"/>
      <c r="DJ35" s="649"/>
      <c r="DK35" s="650"/>
      <c r="DL35" s="646">
        <v>145247</v>
      </c>
      <c r="DM35" s="649"/>
      <c r="DN35" s="649"/>
      <c r="DO35" s="649"/>
      <c r="DP35" s="649"/>
      <c r="DQ35" s="649"/>
      <c r="DR35" s="649"/>
      <c r="DS35" s="649"/>
      <c r="DT35" s="649"/>
      <c r="DU35" s="649"/>
      <c r="DV35" s="650"/>
      <c r="DW35" s="643">
        <v>2.7</v>
      </c>
      <c r="DX35" s="651"/>
      <c r="DY35" s="651"/>
      <c r="DZ35" s="651"/>
      <c r="EA35" s="651"/>
      <c r="EB35" s="651"/>
      <c r="EC35" s="665"/>
    </row>
    <row r="36" spans="2:133" ht="11.25" customHeight="1" x14ac:dyDescent="0.2">
      <c r="B36" s="637" t="s">
        <v>315</v>
      </c>
      <c r="C36" s="638"/>
      <c r="D36" s="638"/>
      <c r="E36" s="638"/>
      <c r="F36" s="638"/>
      <c r="G36" s="638"/>
      <c r="H36" s="638"/>
      <c r="I36" s="638"/>
      <c r="J36" s="638"/>
      <c r="K36" s="638"/>
      <c r="L36" s="638"/>
      <c r="M36" s="638"/>
      <c r="N36" s="638"/>
      <c r="O36" s="638"/>
      <c r="P36" s="638"/>
      <c r="Q36" s="639"/>
      <c r="R36" s="640">
        <v>696560</v>
      </c>
      <c r="S36" s="641"/>
      <c r="T36" s="641"/>
      <c r="U36" s="641"/>
      <c r="V36" s="641"/>
      <c r="W36" s="641"/>
      <c r="X36" s="641"/>
      <c r="Y36" s="642"/>
      <c r="Z36" s="676">
        <v>6.1</v>
      </c>
      <c r="AA36" s="676"/>
      <c r="AB36" s="676"/>
      <c r="AC36" s="676"/>
      <c r="AD36" s="677" t="s">
        <v>122</v>
      </c>
      <c r="AE36" s="677"/>
      <c r="AF36" s="677"/>
      <c r="AG36" s="677"/>
      <c r="AH36" s="677"/>
      <c r="AI36" s="677"/>
      <c r="AJ36" s="677"/>
      <c r="AK36" s="677"/>
      <c r="AL36" s="643" t="s">
        <v>122</v>
      </c>
      <c r="AM36" s="644"/>
      <c r="AN36" s="644"/>
      <c r="AO36" s="678"/>
      <c r="AP36" s="218"/>
      <c r="AQ36" s="683" t="s">
        <v>316</v>
      </c>
      <c r="AR36" s="684"/>
      <c r="AS36" s="684"/>
      <c r="AT36" s="684"/>
      <c r="AU36" s="684"/>
      <c r="AV36" s="684"/>
      <c r="AW36" s="684"/>
      <c r="AX36" s="684"/>
      <c r="AY36" s="685"/>
      <c r="AZ36" s="686">
        <v>1067872</v>
      </c>
      <c r="BA36" s="687"/>
      <c r="BB36" s="687"/>
      <c r="BC36" s="687"/>
      <c r="BD36" s="687"/>
      <c r="BE36" s="687"/>
      <c r="BF36" s="688"/>
      <c r="BG36" s="689" t="s">
        <v>317</v>
      </c>
      <c r="BH36" s="690"/>
      <c r="BI36" s="690"/>
      <c r="BJ36" s="690"/>
      <c r="BK36" s="690"/>
      <c r="BL36" s="690"/>
      <c r="BM36" s="690"/>
      <c r="BN36" s="690"/>
      <c r="BO36" s="690"/>
      <c r="BP36" s="690"/>
      <c r="BQ36" s="690"/>
      <c r="BR36" s="690"/>
      <c r="BS36" s="690"/>
      <c r="BT36" s="690"/>
      <c r="BU36" s="691"/>
      <c r="BV36" s="686">
        <v>5040</v>
      </c>
      <c r="BW36" s="687"/>
      <c r="BX36" s="687"/>
      <c r="BY36" s="687"/>
      <c r="BZ36" s="687"/>
      <c r="CA36" s="687"/>
      <c r="CB36" s="688"/>
      <c r="CD36" s="637" t="s">
        <v>318</v>
      </c>
      <c r="CE36" s="638"/>
      <c r="CF36" s="638"/>
      <c r="CG36" s="638"/>
      <c r="CH36" s="638"/>
      <c r="CI36" s="638"/>
      <c r="CJ36" s="638"/>
      <c r="CK36" s="638"/>
      <c r="CL36" s="638"/>
      <c r="CM36" s="638"/>
      <c r="CN36" s="638"/>
      <c r="CO36" s="638"/>
      <c r="CP36" s="638"/>
      <c r="CQ36" s="639"/>
      <c r="CR36" s="640">
        <v>1330685</v>
      </c>
      <c r="CS36" s="641"/>
      <c r="CT36" s="641"/>
      <c r="CU36" s="641"/>
      <c r="CV36" s="641"/>
      <c r="CW36" s="641"/>
      <c r="CX36" s="641"/>
      <c r="CY36" s="642"/>
      <c r="CZ36" s="643">
        <v>12.2</v>
      </c>
      <c r="DA36" s="651"/>
      <c r="DB36" s="651"/>
      <c r="DC36" s="652"/>
      <c r="DD36" s="646">
        <v>1154417</v>
      </c>
      <c r="DE36" s="641"/>
      <c r="DF36" s="641"/>
      <c r="DG36" s="641"/>
      <c r="DH36" s="641"/>
      <c r="DI36" s="641"/>
      <c r="DJ36" s="641"/>
      <c r="DK36" s="642"/>
      <c r="DL36" s="646">
        <v>780066</v>
      </c>
      <c r="DM36" s="641"/>
      <c r="DN36" s="641"/>
      <c r="DO36" s="641"/>
      <c r="DP36" s="641"/>
      <c r="DQ36" s="641"/>
      <c r="DR36" s="641"/>
      <c r="DS36" s="641"/>
      <c r="DT36" s="641"/>
      <c r="DU36" s="641"/>
      <c r="DV36" s="642"/>
      <c r="DW36" s="643">
        <v>14.8</v>
      </c>
      <c r="DX36" s="651"/>
      <c r="DY36" s="651"/>
      <c r="DZ36" s="651"/>
      <c r="EA36" s="651"/>
      <c r="EB36" s="651"/>
      <c r="EC36" s="665"/>
    </row>
    <row r="37" spans="2:133" ht="11.25" customHeight="1" x14ac:dyDescent="0.2">
      <c r="B37" s="637" t="s">
        <v>319</v>
      </c>
      <c r="C37" s="638"/>
      <c r="D37" s="638"/>
      <c r="E37" s="638"/>
      <c r="F37" s="638"/>
      <c r="G37" s="638"/>
      <c r="H37" s="638"/>
      <c r="I37" s="638"/>
      <c r="J37" s="638"/>
      <c r="K37" s="638"/>
      <c r="L37" s="638"/>
      <c r="M37" s="638"/>
      <c r="N37" s="638"/>
      <c r="O37" s="638"/>
      <c r="P37" s="638"/>
      <c r="Q37" s="639"/>
      <c r="R37" s="640">
        <v>411772</v>
      </c>
      <c r="S37" s="641"/>
      <c r="T37" s="641"/>
      <c r="U37" s="641"/>
      <c r="V37" s="641"/>
      <c r="W37" s="641"/>
      <c r="X37" s="641"/>
      <c r="Y37" s="642"/>
      <c r="Z37" s="676">
        <v>3.6</v>
      </c>
      <c r="AA37" s="676"/>
      <c r="AB37" s="676"/>
      <c r="AC37" s="676"/>
      <c r="AD37" s="677">
        <v>73380</v>
      </c>
      <c r="AE37" s="677"/>
      <c r="AF37" s="677"/>
      <c r="AG37" s="677"/>
      <c r="AH37" s="677"/>
      <c r="AI37" s="677"/>
      <c r="AJ37" s="677"/>
      <c r="AK37" s="677"/>
      <c r="AL37" s="643">
        <v>1.4</v>
      </c>
      <c r="AM37" s="644"/>
      <c r="AN37" s="644"/>
      <c r="AO37" s="678"/>
      <c r="AQ37" s="671" t="s">
        <v>320</v>
      </c>
      <c r="AR37" s="672"/>
      <c r="AS37" s="672"/>
      <c r="AT37" s="672"/>
      <c r="AU37" s="672"/>
      <c r="AV37" s="672"/>
      <c r="AW37" s="672"/>
      <c r="AX37" s="672"/>
      <c r="AY37" s="673"/>
      <c r="AZ37" s="640">
        <v>283234</v>
      </c>
      <c r="BA37" s="641"/>
      <c r="BB37" s="641"/>
      <c r="BC37" s="641"/>
      <c r="BD37" s="649"/>
      <c r="BE37" s="649"/>
      <c r="BF37" s="674"/>
      <c r="BG37" s="637" t="s">
        <v>321</v>
      </c>
      <c r="BH37" s="638"/>
      <c r="BI37" s="638"/>
      <c r="BJ37" s="638"/>
      <c r="BK37" s="638"/>
      <c r="BL37" s="638"/>
      <c r="BM37" s="638"/>
      <c r="BN37" s="638"/>
      <c r="BO37" s="638"/>
      <c r="BP37" s="638"/>
      <c r="BQ37" s="638"/>
      <c r="BR37" s="638"/>
      <c r="BS37" s="638"/>
      <c r="BT37" s="638"/>
      <c r="BU37" s="639"/>
      <c r="BV37" s="640">
        <v>68</v>
      </c>
      <c r="BW37" s="641"/>
      <c r="BX37" s="641"/>
      <c r="BY37" s="641"/>
      <c r="BZ37" s="641"/>
      <c r="CA37" s="641"/>
      <c r="CB37" s="675"/>
      <c r="CD37" s="637" t="s">
        <v>322</v>
      </c>
      <c r="CE37" s="638"/>
      <c r="CF37" s="638"/>
      <c r="CG37" s="638"/>
      <c r="CH37" s="638"/>
      <c r="CI37" s="638"/>
      <c r="CJ37" s="638"/>
      <c r="CK37" s="638"/>
      <c r="CL37" s="638"/>
      <c r="CM37" s="638"/>
      <c r="CN37" s="638"/>
      <c r="CO37" s="638"/>
      <c r="CP37" s="638"/>
      <c r="CQ37" s="639"/>
      <c r="CR37" s="640">
        <v>595057</v>
      </c>
      <c r="CS37" s="649"/>
      <c r="CT37" s="649"/>
      <c r="CU37" s="649"/>
      <c r="CV37" s="649"/>
      <c r="CW37" s="649"/>
      <c r="CX37" s="649"/>
      <c r="CY37" s="650"/>
      <c r="CZ37" s="643">
        <v>5.5</v>
      </c>
      <c r="DA37" s="651"/>
      <c r="DB37" s="651"/>
      <c r="DC37" s="652"/>
      <c r="DD37" s="646">
        <v>593568</v>
      </c>
      <c r="DE37" s="649"/>
      <c r="DF37" s="649"/>
      <c r="DG37" s="649"/>
      <c r="DH37" s="649"/>
      <c r="DI37" s="649"/>
      <c r="DJ37" s="649"/>
      <c r="DK37" s="650"/>
      <c r="DL37" s="646">
        <v>569422</v>
      </c>
      <c r="DM37" s="649"/>
      <c r="DN37" s="649"/>
      <c r="DO37" s="649"/>
      <c r="DP37" s="649"/>
      <c r="DQ37" s="649"/>
      <c r="DR37" s="649"/>
      <c r="DS37" s="649"/>
      <c r="DT37" s="649"/>
      <c r="DU37" s="649"/>
      <c r="DV37" s="650"/>
      <c r="DW37" s="643">
        <v>10.8</v>
      </c>
      <c r="DX37" s="651"/>
      <c r="DY37" s="651"/>
      <c r="DZ37" s="651"/>
      <c r="EA37" s="651"/>
      <c r="EB37" s="651"/>
      <c r="EC37" s="665"/>
    </row>
    <row r="38" spans="2:133" ht="11.25" customHeight="1" x14ac:dyDescent="0.2">
      <c r="B38" s="637" t="s">
        <v>323</v>
      </c>
      <c r="C38" s="638"/>
      <c r="D38" s="638"/>
      <c r="E38" s="638"/>
      <c r="F38" s="638"/>
      <c r="G38" s="638"/>
      <c r="H38" s="638"/>
      <c r="I38" s="638"/>
      <c r="J38" s="638"/>
      <c r="K38" s="638"/>
      <c r="L38" s="638"/>
      <c r="M38" s="638"/>
      <c r="N38" s="638"/>
      <c r="O38" s="638"/>
      <c r="P38" s="638"/>
      <c r="Q38" s="639"/>
      <c r="R38" s="640">
        <v>974800</v>
      </c>
      <c r="S38" s="641"/>
      <c r="T38" s="641"/>
      <c r="U38" s="641"/>
      <c r="V38" s="641"/>
      <c r="W38" s="641"/>
      <c r="X38" s="641"/>
      <c r="Y38" s="642"/>
      <c r="Z38" s="676">
        <v>8.5</v>
      </c>
      <c r="AA38" s="676"/>
      <c r="AB38" s="676"/>
      <c r="AC38" s="676"/>
      <c r="AD38" s="677" t="s">
        <v>122</v>
      </c>
      <c r="AE38" s="677"/>
      <c r="AF38" s="677"/>
      <c r="AG38" s="677"/>
      <c r="AH38" s="677"/>
      <c r="AI38" s="677"/>
      <c r="AJ38" s="677"/>
      <c r="AK38" s="677"/>
      <c r="AL38" s="643" t="s">
        <v>122</v>
      </c>
      <c r="AM38" s="644"/>
      <c r="AN38" s="644"/>
      <c r="AO38" s="678"/>
      <c r="AQ38" s="671" t="s">
        <v>324</v>
      </c>
      <c r="AR38" s="672"/>
      <c r="AS38" s="672"/>
      <c r="AT38" s="672"/>
      <c r="AU38" s="672"/>
      <c r="AV38" s="672"/>
      <c r="AW38" s="672"/>
      <c r="AX38" s="672"/>
      <c r="AY38" s="673"/>
      <c r="AZ38" s="640">
        <v>194495</v>
      </c>
      <c r="BA38" s="641"/>
      <c r="BB38" s="641"/>
      <c r="BC38" s="641"/>
      <c r="BD38" s="649"/>
      <c r="BE38" s="649"/>
      <c r="BF38" s="674"/>
      <c r="BG38" s="637" t="s">
        <v>325</v>
      </c>
      <c r="BH38" s="638"/>
      <c r="BI38" s="638"/>
      <c r="BJ38" s="638"/>
      <c r="BK38" s="638"/>
      <c r="BL38" s="638"/>
      <c r="BM38" s="638"/>
      <c r="BN38" s="638"/>
      <c r="BO38" s="638"/>
      <c r="BP38" s="638"/>
      <c r="BQ38" s="638"/>
      <c r="BR38" s="638"/>
      <c r="BS38" s="638"/>
      <c r="BT38" s="638"/>
      <c r="BU38" s="639"/>
      <c r="BV38" s="640">
        <v>1255</v>
      </c>
      <c r="BW38" s="641"/>
      <c r="BX38" s="641"/>
      <c r="BY38" s="641"/>
      <c r="BZ38" s="641"/>
      <c r="CA38" s="641"/>
      <c r="CB38" s="675"/>
      <c r="CD38" s="637" t="s">
        <v>326</v>
      </c>
      <c r="CE38" s="638"/>
      <c r="CF38" s="638"/>
      <c r="CG38" s="638"/>
      <c r="CH38" s="638"/>
      <c r="CI38" s="638"/>
      <c r="CJ38" s="638"/>
      <c r="CK38" s="638"/>
      <c r="CL38" s="638"/>
      <c r="CM38" s="638"/>
      <c r="CN38" s="638"/>
      <c r="CO38" s="638"/>
      <c r="CP38" s="638"/>
      <c r="CQ38" s="639"/>
      <c r="CR38" s="640">
        <v>872812</v>
      </c>
      <c r="CS38" s="641"/>
      <c r="CT38" s="641"/>
      <c r="CU38" s="641"/>
      <c r="CV38" s="641"/>
      <c r="CW38" s="641"/>
      <c r="CX38" s="641"/>
      <c r="CY38" s="642"/>
      <c r="CZ38" s="643">
        <v>8</v>
      </c>
      <c r="DA38" s="651"/>
      <c r="DB38" s="651"/>
      <c r="DC38" s="652"/>
      <c r="DD38" s="646">
        <v>811114</v>
      </c>
      <c r="DE38" s="641"/>
      <c r="DF38" s="641"/>
      <c r="DG38" s="641"/>
      <c r="DH38" s="641"/>
      <c r="DI38" s="641"/>
      <c r="DJ38" s="641"/>
      <c r="DK38" s="642"/>
      <c r="DL38" s="646">
        <v>481179</v>
      </c>
      <c r="DM38" s="641"/>
      <c r="DN38" s="641"/>
      <c r="DO38" s="641"/>
      <c r="DP38" s="641"/>
      <c r="DQ38" s="641"/>
      <c r="DR38" s="641"/>
      <c r="DS38" s="641"/>
      <c r="DT38" s="641"/>
      <c r="DU38" s="641"/>
      <c r="DV38" s="642"/>
      <c r="DW38" s="643">
        <v>9.1</v>
      </c>
      <c r="DX38" s="651"/>
      <c r="DY38" s="651"/>
      <c r="DZ38" s="651"/>
      <c r="EA38" s="651"/>
      <c r="EB38" s="651"/>
      <c r="EC38" s="665"/>
    </row>
    <row r="39" spans="2:133" ht="11.25" customHeight="1" x14ac:dyDescent="0.2">
      <c r="B39" s="637" t="s">
        <v>327</v>
      </c>
      <c r="C39" s="638"/>
      <c r="D39" s="638"/>
      <c r="E39" s="638"/>
      <c r="F39" s="638"/>
      <c r="G39" s="638"/>
      <c r="H39" s="638"/>
      <c r="I39" s="638"/>
      <c r="J39" s="638"/>
      <c r="K39" s="638"/>
      <c r="L39" s="638"/>
      <c r="M39" s="638"/>
      <c r="N39" s="638"/>
      <c r="O39" s="638"/>
      <c r="P39" s="638"/>
      <c r="Q39" s="639"/>
      <c r="R39" s="640" t="s">
        <v>122</v>
      </c>
      <c r="S39" s="641"/>
      <c r="T39" s="641"/>
      <c r="U39" s="641"/>
      <c r="V39" s="641"/>
      <c r="W39" s="641"/>
      <c r="X39" s="641"/>
      <c r="Y39" s="642"/>
      <c r="Z39" s="676" t="s">
        <v>122</v>
      </c>
      <c r="AA39" s="676"/>
      <c r="AB39" s="676"/>
      <c r="AC39" s="676"/>
      <c r="AD39" s="677" t="s">
        <v>122</v>
      </c>
      <c r="AE39" s="677"/>
      <c r="AF39" s="677"/>
      <c r="AG39" s="677"/>
      <c r="AH39" s="677"/>
      <c r="AI39" s="677"/>
      <c r="AJ39" s="677"/>
      <c r="AK39" s="677"/>
      <c r="AL39" s="643" t="s">
        <v>122</v>
      </c>
      <c r="AM39" s="644"/>
      <c r="AN39" s="644"/>
      <c r="AO39" s="678"/>
      <c r="AQ39" s="671" t="s">
        <v>328</v>
      </c>
      <c r="AR39" s="672"/>
      <c r="AS39" s="672"/>
      <c r="AT39" s="672"/>
      <c r="AU39" s="672"/>
      <c r="AV39" s="672"/>
      <c r="AW39" s="672"/>
      <c r="AX39" s="672"/>
      <c r="AY39" s="673"/>
      <c r="AZ39" s="640">
        <v>54500</v>
      </c>
      <c r="BA39" s="641"/>
      <c r="BB39" s="641"/>
      <c r="BC39" s="641"/>
      <c r="BD39" s="649"/>
      <c r="BE39" s="649"/>
      <c r="BF39" s="674"/>
      <c r="BG39" s="637" t="s">
        <v>329</v>
      </c>
      <c r="BH39" s="638"/>
      <c r="BI39" s="638"/>
      <c r="BJ39" s="638"/>
      <c r="BK39" s="638"/>
      <c r="BL39" s="638"/>
      <c r="BM39" s="638"/>
      <c r="BN39" s="638"/>
      <c r="BO39" s="638"/>
      <c r="BP39" s="638"/>
      <c r="BQ39" s="638"/>
      <c r="BR39" s="638"/>
      <c r="BS39" s="638"/>
      <c r="BT39" s="638"/>
      <c r="BU39" s="639"/>
      <c r="BV39" s="640">
        <v>1927</v>
      </c>
      <c r="BW39" s="641"/>
      <c r="BX39" s="641"/>
      <c r="BY39" s="641"/>
      <c r="BZ39" s="641"/>
      <c r="CA39" s="641"/>
      <c r="CB39" s="675"/>
      <c r="CD39" s="637" t="s">
        <v>330</v>
      </c>
      <c r="CE39" s="638"/>
      <c r="CF39" s="638"/>
      <c r="CG39" s="638"/>
      <c r="CH39" s="638"/>
      <c r="CI39" s="638"/>
      <c r="CJ39" s="638"/>
      <c r="CK39" s="638"/>
      <c r="CL39" s="638"/>
      <c r="CM39" s="638"/>
      <c r="CN39" s="638"/>
      <c r="CO39" s="638"/>
      <c r="CP39" s="638"/>
      <c r="CQ39" s="639"/>
      <c r="CR39" s="640">
        <v>570273</v>
      </c>
      <c r="CS39" s="649"/>
      <c r="CT39" s="649"/>
      <c r="CU39" s="649"/>
      <c r="CV39" s="649"/>
      <c r="CW39" s="649"/>
      <c r="CX39" s="649"/>
      <c r="CY39" s="650"/>
      <c r="CZ39" s="643">
        <v>5.2</v>
      </c>
      <c r="DA39" s="651"/>
      <c r="DB39" s="651"/>
      <c r="DC39" s="652"/>
      <c r="DD39" s="646">
        <v>551638</v>
      </c>
      <c r="DE39" s="649"/>
      <c r="DF39" s="649"/>
      <c r="DG39" s="649"/>
      <c r="DH39" s="649"/>
      <c r="DI39" s="649"/>
      <c r="DJ39" s="649"/>
      <c r="DK39" s="650"/>
      <c r="DL39" s="646" t="s">
        <v>122</v>
      </c>
      <c r="DM39" s="649"/>
      <c r="DN39" s="649"/>
      <c r="DO39" s="649"/>
      <c r="DP39" s="649"/>
      <c r="DQ39" s="649"/>
      <c r="DR39" s="649"/>
      <c r="DS39" s="649"/>
      <c r="DT39" s="649"/>
      <c r="DU39" s="649"/>
      <c r="DV39" s="650"/>
      <c r="DW39" s="643" t="s">
        <v>122</v>
      </c>
      <c r="DX39" s="651"/>
      <c r="DY39" s="651"/>
      <c r="DZ39" s="651"/>
      <c r="EA39" s="651"/>
      <c r="EB39" s="651"/>
      <c r="EC39" s="665"/>
    </row>
    <row r="40" spans="2:133" ht="11.25" customHeight="1" x14ac:dyDescent="0.2">
      <c r="B40" s="637" t="s">
        <v>331</v>
      </c>
      <c r="C40" s="638"/>
      <c r="D40" s="638"/>
      <c r="E40" s="638"/>
      <c r="F40" s="638"/>
      <c r="G40" s="638"/>
      <c r="H40" s="638"/>
      <c r="I40" s="638"/>
      <c r="J40" s="638"/>
      <c r="K40" s="638"/>
      <c r="L40" s="638"/>
      <c r="M40" s="638"/>
      <c r="N40" s="638"/>
      <c r="O40" s="638"/>
      <c r="P40" s="638"/>
      <c r="Q40" s="639"/>
      <c r="R40" s="640" t="s">
        <v>122</v>
      </c>
      <c r="S40" s="641"/>
      <c r="T40" s="641"/>
      <c r="U40" s="641"/>
      <c r="V40" s="641"/>
      <c r="W40" s="641"/>
      <c r="X40" s="641"/>
      <c r="Y40" s="642"/>
      <c r="Z40" s="676" t="s">
        <v>122</v>
      </c>
      <c r="AA40" s="676"/>
      <c r="AB40" s="676"/>
      <c r="AC40" s="676"/>
      <c r="AD40" s="677" t="s">
        <v>122</v>
      </c>
      <c r="AE40" s="677"/>
      <c r="AF40" s="677"/>
      <c r="AG40" s="677"/>
      <c r="AH40" s="677"/>
      <c r="AI40" s="677"/>
      <c r="AJ40" s="677"/>
      <c r="AK40" s="677"/>
      <c r="AL40" s="643" t="s">
        <v>122</v>
      </c>
      <c r="AM40" s="644"/>
      <c r="AN40" s="644"/>
      <c r="AO40" s="678"/>
      <c r="AQ40" s="671" t="s">
        <v>332</v>
      </c>
      <c r="AR40" s="672"/>
      <c r="AS40" s="672"/>
      <c r="AT40" s="672"/>
      <c r="AU40" s="672"/>
      <c r="AV40" s="672"/>
      <c r="AW40" s="672"/>
      <c r="AX40" s="672"/>
      <c r="AY40" s="673"/>
      <c r="AZ40" s="640">
        <v>565</v>
      </c>
      <c r="BA40" s="641"/>
      <c r="BB40" s="641"/>
      <c r="BC40" s="641"/>
      <c r="BD40" s="649"/>
      <c r="BE40" s="649"/>
      <c r="BF40" s="674"/>
      <c r="BG40" s="679" t="s">
        <v>333</v>
      </c>
      <c r="BH40" s="680"/>
      <c r="BI40" s="680"/>
      <c r="BJ40" s="680"/>
      <c r="BK40" s="680"/>
      <c r="BL40" s="214"/>
      <c r="BM40" s="638" t="s">
        <v>334</v>
      </c>
      <c r="BN40" s="638"/>
      <c r="BO40" s="638"/>
      <c r="BP40" s="638"/>
      <c r="BQ40" s="638"/>
      <c r="BR40" s="638"/>
      <c r="BS40" s="638"/>
      <c r="BT40" s="638"/>
      <c r="BU40" s="639"/>
      <c r="BV40" s="640">
        <v>101</v>
      </c>
      <c r="BW40" s="641"/>
      <c r="BX40" s="641"/>
      <c r="BY40" s="641"/>
      <c r="BZ40" s="641"/>
      <c r="CA40" s="641"/>
      <c r="CB40" s="675"/>
      <c r="CD40" s="637" t="s">
        <v>335</v>
      </c>
      <c r="CE40" s="638"/>
      <c r="CF40" s="638"/>
      <c r="CG40" s="638"/>
      <c r="CH40" s="638"/>
      <c r="CI40" s="638"/>
      <c r="CJ40" s="638"/>
      <c r="CK40" s="638"/>
      <c r="CL40" s="638"/>
      <c r="CM40" s="638"/>
      <c r="CN40" s="638"/>
      <c r="CO40" s="638"/>
      <c r="CP40" s="638"/>
      <c r="CQ40" s="639"/>
      <c r="CR40" s="640">
        <v>69149</v>
      </c>
      <c r="CS40" s="641"/>
      <c r="CT40" s="641"/>
      <c r="CU40" s="641"/>
      <c r="CV40" s="641"/>
      <c r="CW40" s="641"/>
      <c r="CX40" s="641"/>
      <c r="CY40" s="642"/>
      <c r="CZ40" s="643">
        <v>0.6</v>
      </c>
      <c r="DA40" s="651"/>
      <c r="DB40" s="651"/>
      <c r="DC40" s="652"/>
      <c r="DD40" s="646">
        <v>40000</v>
      </c>
      <c r="DE40" s="641"/>
      <c r="DF40" s="641"/>
      <c r="DG40" s="641"/>
      <c r="DH40" s="641"/>
      <c r="DI40" s="641"/>
      <c r="DJ40" s="641"/>
      <c r="DK40" s="642"/>
      <c r="DL40" s="646" t="s">
        <v>122</v>
      </c>
      <c r="DM40" s="641"/>
      <c r="DN40" s="641"/>
      <c r="DO40" s="641"/>
      <c r="DP40" s="641"/>
      <c r="DQ40" s="641"/>
      <c r="DR40" s="641"/>
      <c r="DS40" s="641"/>
      <c r="DT40" s="641"/>
      <c r="DU40" s="641"/>
      <c r="DV40" s="642"/>
      <c r="DW40" s="643" t="s">
        <v>122</v>
      </c>
      <c r="DX40" s="651"/>
      <c r="DY40" s="651"/>
      <c r="DZ40" s="651"/>
      <c r="EA40" s="651"/>
      <c r="EB40" s="651"/>
      <c r="EC40" s="665"/>
    </row>
    <row r="41" spans="2:133" ht="11.25" customHeight="1" x14ac:dyDescent="0.2">
      <c r="B41" s="621" t="s">
        <v>336</v>
      </c>
      <c r="C41" s="622"/>
      <c r="D41" s="622"/>
      <c r="E41" s="622"/>
      <c r="F41" s="622"/>
      <c r="G41" s="622"/>
      <c r="H41" s="622"/>
      <c r="I41" s="622"/>
      <c r="J41" s="622"/>
      <c r="K41" s="622"/>
      <c r="L41" s="622"/>
      <c r="M41" s="622"/>
      <c r="N41" s="622"/>
      <c r="O41" s="622"/>
      <c r="P41" s="622"/>
      <c r="Q41" s="623"/>
      <c r="R41" s="624">
        <v>11442496</v>
      </c>
      <c r="S41" s="662"/>
      <c r="T41" s="662"/>
      <c r="U41" s="662"/>
      <c r="V41" s="662"/>
      <c r="W41" s="662"/>
      <c r="X41" s="662"/>
      <c r="Y41" s="666"/>
      <c r="Z41" s="667">
        <v>100</v>
      </c>
      <c r="AA41" s="667"/>
      <c r="AB41" s="667"/>
      <c r="AC41" s="667"/>
      <c r="AD41" s="668">
        <v>5285884</v>
      </c>
      <c r="AE41" s="668"/>
      <c r="AF41" s="668"/>
      <c r="AG41" s="668"/>
      <c r="AH41" s="668"/>
      <c r="AI41" s="668"/>
      <c r="AJ41" s="668"/>
      <c r="AK41" s="668"/>
      <c r="AL41" s="627">
        <v>100</v>
      </c>
      <c r="AM41" s="669"/>
      <c r="AN41" s="669"/>
      <c r="AO41" s="670"/>
      <c r="AQ41" s="671" t="s">
        <v>337</v>
      </c>
      <c r="AR41" s="672"/>
      <c r="AS41" s="672"/>
      <c r="AT41" s="672"/>
      <c r="AU41" s="672"/>
      <c r="AV41" s="672"/>
      <c r="AW41" s="672"/>
      <c r="AX41" s="672"/>
      <c r="AY41" s="673"/>
      <c r="AZ41" s="640">
        <v>149172</v>
      </c>
      <c r="BA41" s="641"/>
      <c r="BB41" s="641"/>
      <c r="BC41" s="641"/>
      <c r="BD41" s="649"/>
      <c r="BE41" s="649"/>
      <c r="BF41" s="674"/>
      <c r="BG41" s="679"/>
      <c r="BH41" s="680"/>
      <c r="BI41" s="680"/>
      <c r="BJ41" s="680"/>
      <c r="BK41" s="680"/>
      <c r="BL41" s="214"/>
      <c r="BM41" s="638" t="s">
        <v>338</v>
      </c>
      <c r="BN41" s="638"/>
      <c r="BO41" s="638"/>
      <c r="BP41" s="638"/>
      <c r="BQ41" s="638"/>
      <c r="BR41" s="638"/>
      <c r="BS41" s="638"/>
      <c r="BT41" s="638"/>
      <c r="BU41" s="639"/>
      <c r="BV41" s="640" t="s">
        <v>122</v>
      </c>
      <c r="BW41" s="641"/>
      <c r="BX41" s="641"/>
      <c r="BY41" s="641"/>
      <c r="BZ41" s="641"/>
      <c r="CA41" s="641"/>
      <c r="CB41" s="675"/>
      <c r="CD41" s="637" t="s">
        <v>339</v>
      </c>
      <c r="CE41" s="638"/>
      <c r="CF41" s="638"/>
      <c r="CG41" s="638"/>
      <c r="CH41" s="638"/>
      <c r="CI41" s="638"/>
      <c r="CJ41" s="638"/>
      <c r="CK41" s="638"/>
      <c r="CL41" s="638"/>
      <c r="CM41" s="638"/>
      <c r="CN41" s="638"/>
      <c r="CO41" s="638"/>
      <c r="CP41" s="638"/>
      <c r="CQ41" s="639"/>
      <c r="CR41" s="640" t="s">
        <v>122</v>
      </c>
      <c r="CS41" s="649"/>
      <c r="CT41" s="649"/>
      <c r="CU41" s="649"/>
      <c r="CV41" s="649"/>
      <c r="CW41" s="649"/>
      <c r="CX41" s="649"/>
      <c r="CY41" s="650"/>
      <c r="CZ41" s="643" t="s">
        <v>122</v>
      </c>
      <c r="DA41" s="651"/>
      <c r="DB41" s="651"/>
      <c r="DC41" s="652"/>
      <c r="DD41" s="646" t="s">
        <v>122</v>
      </c>
      <c r="DE41" s="649"/>
      <c r="DF41" s="649"/>
      <c r="DG41" s="649"/>
      <c r="DH41" s="649"/>
      <c r="DI41" s="649"/>
      <c r="DJ41" s="649"/>
      <c r="DK41" s="650"/>
      <c r="DL41" s="618"/>
      <c r="DM41" s="619"/>
      <c r="DN41" s="619"/>
      <c r="DO41" s="619"/>
      <c r="DP41" s="619"/>
      <c r="DQ41" s="619"/>
      <c r="DR41" s="619"/>
      <c r="DS41" s="619"/>
      <c r="DT41" s="619"/>
      <c r="DU41" s="619"/>
      <c r="DV41" s="620"/>
      <c r="DW41" s="615"/>
      <c r="DX41" s="616"/>
      <c r="DY41" s="616"/>
      <c r="DZ41" s="616"/>
      <c r="EA41" s="616"/>
      <c r="EB41" s="616"/>
      <c r="EC41" s="617"/>
    </row>
    <row r="42" spans="2:133" ht="11.25" customHeight="1" x14ac:dyDescent="0.2">
      <c r="AQ42" s="659" t="s">
        <v>340</v>
      </c>
      <c r="AR42" s="660"/>
      <c r="AS42" s="660"/>
      <c r="AT42" s="660"/>
      <c r="AU42" s="660"/>
      <c r="AV42" s="660"/>
      <c r="AW42" s="660"/>
      <c r="AX42" s="660"/>
      <c r="AY42" s="661"/>
      <c r="AZ42" s="624">
        <v>385906</v>
      </c>
      <c r="BA42" s="662"/>
      <c r="BB42" s="662"/>
      <c r="BC42" s="662"/>
      <c r="BD42" s="625"/>
      <c r="BE42" s="625"/>
      <c r="BF42" s="663"/>
      <c r="BG42" s="681"/>
      <c r="BH42" s="682"/>
      <c r="BI42" s="682"/>
      <c r="BJ42" s="682"/>
      <c r="BK42" s="682"/>
      <c r="BL42" s="215"/>
      <c r="BM42" s="622" t="s">
        <v>341</v>
      </c>
      <c r="BN42" s="622"/>
      <c r="BO42" s="622"/>
      <c r="BP42" s="622"/>
      <c r="BQ42" s="622"/>
      <c r="BR42" s="622"/>
      <c r="BS42" s="622"/>
      <c r="BT42" s="622"/>
      <c r="BU42" s="623"/>
      <c r="BV42" s="624">
        <v>415</v>
      </c>
      <c r="BW42" s="662"/>
      <c r="BX42" s="662"/>
      <c r="BY42" s="662"/>
      <c r="BZ42" s="662"/>
      <c r="CA42" s="662"/>
      <c r="CB42" s="664"/>
      <c r="CD42" s="637" t="s">
        <v>342</v>
      </c>
      <c r="CE42" s="638"/>
      <c r="CF42" s="638"/>
      <c r="CG42" s="638"/>
      <c r="CH42" s="638"/>
      <c r="CI42" s="638"/>
      <c r="CJ42" s="638"/>
      <c r="CK42" s="638"/>
      <c r="CL42" s="638"/>
      <c r="CM42" s="638"/>
      <c r="CN42" s="638"/>
      <c r="CO42" s="638"/>
      <c r="CP42" s="638"/>
      <c r="CQ42" s="639"/>
      <c r="CR42" s="640">
        <v>3143576</v>
      </c>
      <c r="CS42" s="649"/>
      <c r="CT42" s="649"/>
      <c r="CU42" s="649"/>
      <c r="CV42" s="649"/>
      <c r="CW42" s="649"/>
      <c r="CX42" s="649"/>
      <c r="CY42" s="650"/>
      <c r="CZ42" s="643">
        <v>28.8</v>
      </c>
      <c r="DA42" s="651"/>
      <c r="DB42" s="651"/>
      <c r="DC42" s="652"/>
      <c r="DD42" s="646">
        <v>604995</v>
      </c>
      <c r="DE42" s="649"/>
      <c r="DF42" s="649"/>
      <c r="DG42" s="649"/>
      <c r="DH42" s="649"/>
      <c r="DI42" s="649"/>
      <c r="DJ42" s="649"/>
      <c r="DK42" s="650"/>
      <c r="DL42" s="618"/>
      <c r="DM42" s="619"/>
      <c r="DN42" s="619"/>
      <c r="DO42" s="619"/>
      <c r="DP42" s="619"/>
      <c r="DQ42" s="619"/>
      <c r="DR42" s="619"/>
      <c r="DS42" s="619"/>
      <c r="DT42" s="619"/>
      <c r="DU42" s="619"/>
      <c r="DV42" s="620"/>
      <c r="DW42" s="615"/>
      <c r="DX42" s="616"/>
      <c r="DY42" s="616"/>
      <c r="DZ42" s="616"/>
      <c r="EA42" s="616"/>
      <c r="EB42" s="616"/>
      <c r="EC42" s="617"/>
    </row>
    <row r="43" spans="2:133" ht="11.25" customHeight="1" x14ac:dyDescent="0.2">
      <c r="B43" s="208" t="s">
        <v>343</v>
      </c>
      <c r="CD43" s="637" t="s">
        <v>344</v>
      </c>
      <c r="CE43" s="638"/>
      <c r="CF43" s="638"/>
      <c r="CG43" s="638"/>
      <c r="CH43" s="638"/>
      <c r="CI43" s="638"/>
      <c r="CJ43" s="638"/>
      <c r="CK43" s="638"/>
      <c r="CL43" s="638"/>
      <c r="CM43" s="638"/>
      <c r="CN43" s="638"/>
      <c r="CO43" s="638"/>
      <c r="CP43" s="638"/>
      <c r="CQ43" s="639"/>
      <c r="CR43" s="640">
        <v>15700</v>
      </c>
      <c r="CS43" s="649"/>
      <c r="CT43" s="649"/>
      <c r="CU43" s="649"/>
      <c r="CV43" s="649"/>
      <c r="CW43" s="649"/>
      <c r="CX43" s="649"/>
      <c r="CY43" s="650"/>
      <c r="CZ43" s="643">
        <v>0.1</v>
      </c>
      <c r="DA43" s="651"/>
      <c r="DB43" s="651"/>
      <c r="DC43" s="652"/>
      <c r="DD43" s="646">
        <v>15700</v>
      </c>
      <c r="DE43" s="649"/>
      <c r="DF43" s="649"/>
      <c r="DG43" s="649"/>
      <c r="DH43" s="649"/>
      <c r="DI43" s="649"/>
      <c r="DJ43" s="649"/>
      <c r="DK43" s="650"/>
      <c r="DL43" s="618"/>
      <c r="DM43" s="619"/>
      <c r="DN43" s="619"/>
      <c r="DO43" s="619"/>
      <c r="DP43" s="619"/>
      <c r="DQ43" s="619"/>
      <c r="DR43" s="619"/>
      <c r="DS43" s="619"/>
      <c r="DT43" s="619"/>
      <c r="DU43" s="619"/>
      <c r="DV43" s="620"/>
      <c r="DW43" s="615"/>
      <c r="DX43" s="616"/>
      <c r="DY43" s="616"/>
      <c r="DZ43" s="616"/>
      <c r="EA43" s="616"/>
      <c r="EB43" s="616"/>
      <c r="EC43" s="617"/>
    </row>
    <row r="44" spans="2:133" ht="11.25" customHeight="1" x14ac:dyDescent="0.2">
      <c r="B44" s="647" t="s">
        <v>345</v>
      </c>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647"/>
      <c r="AG44" s="647"/>
      <c r="AH44" s="647"/>
      <c r="AI44" s="647"/>
      <c r="AJ44" s="647"/>
      <c r="AK44" s="647"/>
      <c r="AL44" s="647"/>
      <c r="AM44" s="647"/>
      <c r="AN44" s="647"/>
      <c r="AO44" s="647"/>
      <c r="AP44" s="647"/>
      <c r="AQ44" s="647"/>
      <c r="AR44" s="647"/>
      <c r="AS44" s="647"/>
      <c r="AT44" s="647"/>
      <c r="AU44" s="647"/>
      <c r="AV44" s="647"/>
      <c r="AW44" s="647"/>
      <c r="AX44" s="647"/>
      <c r="AY44" s="647"/>
      <c r="AZ44" s="647"/>
      <c r="BA44" s="647"/>
      <c r="BB44" s="647"/>
      <c r="BC44" s="647"/>
      <c r="BD44" s="647"/>
      <c r="BE44" s="647"/>
      <c r="BF44" s="647"/>
      <c r="BG44" s="647"/>
      <c r="BH44" s="647"/>
      <c r="BI44" s="647"/>
      <c r="BJ44" s="647"/>
      <c r="BK44" s="647"/>
      <c r="BL44" s="647"/>
      <c r="BM44" s="647"/>
      <c r="BN44" s="647"/>
      <c r="BO44" s="647"/>
      <c r="BP44" s="647"/>
      <c r="BQ44" s="647"/>
      <c r="BR44" s="647"/>
      <c r="BS44" s="647"/>
      <c r="BT44" s="647"/>
      <c r="BU44" s="647"/>
      <c r="BV44" s="647"/>
      <c r="BW44" s="647"/>
      <c r="BX44" s="647"/>
      <c r="BY44" s="647"/>
      <c r="BZ44" s="647"/>
      <c r="CA44" s="647"/>
      <c r="CB44" s="647"/>
      <c r="CC44" s="648"/>
      <c r="CD44" s="653" t="s">
        <v>293</v>
      </c>
      <c r="CE44" s="654"/>
      <c r="CF44" s="637" t="s">
        <v>346</v>
      </c>
      <c r="CG44" s="638"/>
      <c r="CH44" s="638"/>
      <c r="CI44" s="638"/>
      <c r="CJ44" s="638"/>
      <c r="CK44" s="638"/>
      <c r="CL44" s="638"/>
      <c r="CM44" s="638"/>
      <c r="CN44" s="638"/>
      <c r="CO44" s="638"/>
      <c r="CP44" s="638"/>
      <c r="CQ44" s="639"/>
      <c r="CR44" s="640">
        <v>1736417</v>
      </c>
      <c r="CS44" s="641"/>
      <c r="CT44" s="641"/>
      <c r="CU44" s="641"/>
      <c r="CV44" s="641"/>
      <c r="CW44" s="641"/>
      <c r="CX44" s="641"/>
      <c r="CY44" s="642"/>
      <c r="CZ44" s="643">
        <v>15.9</v>
      </c>
      <c r="DA44" s="644"/>
      <c r="DB44" s="644"/>
      <c r="DC44" s="645"/>
      <c r="DD44" s="646">
        <v>533770</v>
      </c>
      <c r="DE44" s="641"/>
      <c r="DF44" s="641"/>
      <c r="DG44" s="641"/>
      <c r="DH44" s="641"/>
      <c r="DI44" s="641"/>
      <c r="DJ44" s="641"/>
      <c r="DK44" s="642"/>
      <c r="DL44" s="618"/>
      <c r="DM44" s="619"/>
      <c r="DN44" s="619"/>
      <c r="DO44" s="619"/>
      <c r="DP44" s="619"/>
      <c r="DQ44" s="619"/>
      <c r="DR44" s="619"/>
      <c r="DS44" s="619"/>
      <c r="DT44" s="619"/>
      <c r="DU44" s="619"/>
      <c r="DV44" s="620"/>
      <c r="DW44" s="615"/>
      <c r="DX44" s="616"/>
      <c r="DY44" s="616"/>
      <c r="DZ44" s="616"/>
      <c r="EA44" s="616"/>
      <c r="EB44" s="616"/>
      <c r="EC44" s="617"/>
    </row>
    <row r="45" spans="2:133" ht="11.25" customHeight="1" x14ac:dyDescent="0.2">
      <c r="B45" s="647" t="s">
        <v>347</v>
      </c>
      <c r="C45" s="647"/>
      <c r="D45" s="647"/>
      <c r="E45" s="647"/>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7"/>
      <c r="AJ45" s="647"/>
      <c r="AK45" s="647"/>
      <c r="AL45" s="647"/>
      <c r="AM45" s="647"/>
      <c r="AN45" s="647"/>
      <c r="AO45" s="647"/>
      <c r="AP45" s="647"/>
      <c r="AQ45" s="647"/>
      <c r="AR45" s="647"/>
      <c r="AS45" s="647"/>
      <c r="AT45" s="647"/>
      <c r="AU45" s="647"/>
      <c r="AV45" s="647"/>
      <c r="AW45" s="647"/>
      <c r="AX45" s="647"/>
      <c r="AY45" s="647"/>
      <c r="AZ45" s="647"/>
      <c r="BA45" s="647"/>
      <c r="BB45" s="647"/>
      <c r="BC45" s="647"/>
      <c r="BD45" s="647"/>
      <c r="BE45" s="647"/>
      <c r="BF45" s="647"/>
      <c r="BG45" s="647"/>
      <c r="BH45" s="647"/>
      <c r="BI45" s="647"/>
      <c r="BJ45" s="647"/>
      <c r="BK45" s="647"/>
      <c r="BL45" s="647"/>
      <c r="BM45" s="647"/>
      <c r="BN45" s="647"/>
      <c r="BO45" s="647"/>
      <c r="BP45" s="647"/>
      <c r="BQ45" s="647"/>
      <c r="BR45" s="647"/>
      <c r="BS45" s="647"/>
      <c r="BT45" s="647"/>
      <c r="BU45" s="647"/>
      <c r="BV45" s="647"/>
      <c r="BW45" s="647"/>
      <c r="BX45" s="647"/>
      <c r="BY45" s="647"/>
      <c r="BZ45" s="647"/>
      <c r="CA45" s="647"/>
      <c r="CB45" s="647"/>
      <c r="CC45" s="648"/>
      <c r="CD45" s="655"/>
      <c r="CE45" s="656"/>
      <c r="CF45" s="637" t="s">
        <v>348</v>
      </c>
      <c r="CG45" s="638"/>
      <c r="CH45" s="638"/>
      <c r="CI45" s="638"/>
      <c r="CJ45" s="638"/>
      <c r="CK45" s="638"/>
      <c r="CL45" s="638"/>
      <c r="CM45" s="638"/>
      <c r="CN45" s="638"/>
      <c r="CO45" s="638"/>
      <c r="CP45" s="638"/>
      <c r="CQ45" s="639"/>
      <c r="CR45" s="640">
        <v>539197</v>
      </c>
      <c r="CS45" s="649"/>
      <c r="CT45" s="649"/>
      <c r="CU45" s="649"/>
      <c r="CV45" s="649"/>
      <c r="CW45" s="649"/>
      <c r="CX45" s="649"/>
      <c r="CY45" s="650"/>
      <c r="CZ45" s="643">
        <v>4.9000000000000004</v>
      </c>
      <c r="DA45" s="651"/>
      <c r="DB45" s="651"/>
      <c r="DC45" s="652"/>
      <c r="DD45" s="646">
        <v>51241</v>
      </c>
      <c r="DE45" s="649"/>
      <c r="DF45" s="649"/>
      <c r="DG45" s="649"/>
      <c r="DH45" s="649"/>
      <c r="DI45" s="649"/>
      <c r="DJ45" s="649"/>
      <c r="DK45" s="650"/>
      <c r="DL45" s="618"/>
      <c r="DM45" s="619"/>
      <c r="DN45" s="619"/>
      <c r="DO45" s="619"/>
      <c r="DP45" s="619"/>
      <c r="DQ45" s="619"/>
      <c r="DR45" s="619"/>
      <c r="DS45" s="619"/>
      <c r="DT45" s="619"/>
      <c r="DU45" s="619"/>
      <c r="DV45" s="620"/>
      <c r="DW45" s="615"/>
      <c r="DX45" s="616"/>
      <c r="DY45" s="616"/>
      <c r="DZ45" s="616"/>
      <c r="EA45" s="616"/>
      <c r="EB45" s="616"/>
      <c r="EC45" s="617"/>
    </row>
    <row r="46" spans="2:133" ht="11.25" customHeight="1" x14ac:dyDescent="0.2">
      <c r="B46" s="219"/>
      <c r="CD46" s="655"/>
      <c r="CE46" s="656"/>
      <c r="CF46" s="637" t="s">
        <v>349</v>
      </c>
      <c r="CG46" s="638"/>
      <c r="CH46" s="638"/>
      <c r="CI46" s="638"/>
      <c r="CJ46" s="638"/>
      <c r="CK46" s="638"/>
      <c r="CL46" s="638"/>
      <c r="CM46" s="638"/>
      <c r="CN46" s="638"/>
      <c r="CO46" s="638"/>
      <c r="CP46" s="638"/>
      <c r="CQ46" s="639"/>
      <c r="CR46" s="640">
        <v>1178063</v>
      </c>
      <c r="CS46" s="641"/>
      <c r="CT46" s="641"/>
      <c r="CU46" s="641"/>
      <c r="CV46" s="641"/>
      <c r="CW46" s="641"/>
      <c r="CX46" s="641"/>
      <c r="CY46" s="642"/>
      <c r="CZ46" s="643">
        <v>10.8</v>
      </c>
      <c r="DA46" s="644"/>
      <c r="DB46" s="644"/>
      <c r="DC46" s="645"/>
      <c r="DD46" s="646">
        <v>480397</v>
      </c>
      <c r="DE46" s="641"/>
      <c r="DF46" s="641"/>
      <c r="DG46" s="641"/>
      <c r="DH46" s="641"/>
      <c r="DI46" s="641"/>
      <c r="DJ46" s="641"/>
      <c r="DK46" s="642"/>
      <c r="DL46" s="618"/>
      <c r="DM46" s="619"/>
      <c r="DN46" s="619"/>
      <c r="DO46" s="619"/>
      <c r="DP46" s="619"/>
      <c r="DQ46" s="619"/>
      <c r="DR46" s="619"/>
      <c r="DS46" s="619"/>
      <c r="DT46" s="619"/>
      <c r="DU46" s="619"/>
      <c r="DV46" s="620"/>
      <c r="DW46" s="615"/>
      <c r="DX46" s="616"/>
      <c r="DY46" s="616"/>
      <c r="DZ46" s="616"/>
      <c r="EA46" s="616"/>
      <c r="EB46" s="616"/>
      <c r="EC46" s="617"/>
    </row>
    <row r="47" spans="2:133" ht="11.25" customHeight="1" x14ac:dyDescent="0.2">
      <c r="B47" s="219"/>
      <c r="CD47" s="655"/>
      <c r="CE47" s="656"/>
      <c r="CF47" s="637" t="s">
        <v>350</v>
      </c>
      <c r="CG47" s="638"/>
      <c r="CH47" s="638"/>
      <c r="CI47" s="638"/>
      <c r="CJ47" s="638"/>
      <c r="CK47" s="638"/>
      <c r="CL47" s="638"/>
      <c r="CM47" s="638"/>
      <c r="CN47" s="638"/>
      <c r="CO47" s="638"/>
      <c r="CP47" s="638"/>
      <c r="CQ47" s="639"/>
      <c r="CR47" s="640">
        <v>1407159</v>
      </c>
      <c r="CS47" s="649"/>
      <c r="CT47" s="649"/>
      <c r="CU47" s="649"/>
      <c r="CV47" s="649"/>
      <c r="CW47" s="649"/>
      <c r="CX47" s="649"/>
      <c r="CY47" s="650"/>
      <c r="CZ47" s="643">
        <v>12.9</v>
      </c>
      <c r="DA47" s="651"/>
      <c r="DB47" s="651"/>
      <c r="DC47" s="652"/>
      <c r="DD47" s="646">
        <v>71225</v>
      </c>
      <c r="DE47" s="649"/>
      <c r="DF47" s="649"/>
      <c r="DG47" s="649"/>
      <c r="DH47" s="649"/>
      <c r="DI47" s="649"/>
      <c r="DJ47" s="649"/>
      <c r="DK47" s="650"/>
      <c r="DL47" s="618"/>
      <c r="DM47" s="619"/>
      <c r="DN47" s="619"/>
      <c r="DO47" s="619"/>
      <c r="DP47" s="619"/>
      <c r="DQ47" s="619"/>
      <c r="DR47" s="619"/>
      <c r="DS47" s="619"/>
      <c r="DT47" s="619"/>
      <c r="DU47" s="619"/>
      <c r="DV47" s="620"/>
      <c r="DW47" s="615"/>
      <c r="DX47" s="616"/>
      <c r="DY47" s="616"/>
      <c r="DZ47" s="616"/>
      <c r="EA47" s="616"/>
      <c r="EB47" s="616"/>
      <c r="EC47" s="617"/>
    </row>
    <row r="48" spans="2:133" ht="10.8" x14ac:dyDescent="0.2">
      <c r="B48" s="219"/>
      <c r="CD48" s="657"/>
      <c r="CE48" s="658"/>
      <c r="CF48" s="637" t="s">
        <v>351</v>
      </c>
      <c r="CG48" s="638"/>
      <c r="CH48" s="638"/>
      <c r="CI48" s="638"/>
      <c r="CJ48" s="638"/>
      <c r="CK48" s="638"/>
      <c r="CL48" s="638"/>
      <c r="CM48" s="638"/>
      <c r="CN48" s="638"/>
      <c r="CO48" s="638"/>
      <c r="CP48" s="638"/>
      <c r="CQ48" s="639"/>
      <c r="CR48" s="640" t="s">
        <v>122</v>
      </c>
      <c r="CS48" s="641"/>
      <c r="CT48" s="641"/>
      <c r="CU48" s="641"/>
      <c r="CV48" s="641"/>
      <c r="CW48" s="641"/>
      <c r="CX48" s="641"/>
      <c r="CY48" s="642"/>
      <c r="CZ48" s="643" t="s">
        <v>122</v>
      </c>
      <c r="DA48" s="644"/>
      <c r="DB48" s="644"/>
      <c r="DC48" s="645"/>
      <c r="DD48" s="646" t="s">
        <v>122</v>
      </c>
      <c r="DE48" s="641"/>
      <c r="DF48" s="641"/>
      <c r="DG48" s="641"/>
      <c r="DH48" s="641"/>
      <c r="DI48" s="641"/>
      <c r="DJ48" s="641"/>
      <c r="DK48" s="642"/>
      <c r="DL48" s="618"/>
      <c r="DM48" s="619"/>
      <c r="DN48" s="619"/>
      <c r="DO48" s="619"/>
      <c r="DP48" s="619"/>
      <c r="DQ48" s="619"/>
      <c r="DR48" s="619"/>
      <c r="DS48" s="619"/>
      <c r="DT48" s="619"/>
      <c r="DU48" s="619"/>
      <c r="DV48" s="620"/>
      <c r="DW48" s="615"/>
      <c r="DX48" s="616"/>
      <c r="DY48" s="616"/>
      <c r="DZ48" s="616"/>
      <c r="EA48" s="616"/>
      <c r="EB48" s="616"/>
      <c r="EC48" s="617"/>
    </row>
    <row r="49" spans="2:133" ht="11.25" customHeight="1" x14ac:dyDescent="0.2">
      <c r="B49" s="219"/>
      <c r="CD49" s="621" t="s">
        <v>352</v>
      </c>
      <c r="CE49" s="622"/>
      <c r="CF49" s="622"/>
      <c r="CG49" s="622"/>
      <c r="CH49" s="622"/>
      <c r="CI49" s="622"/>
      <c r="CJ49" s="622"/>
      <c r="CK49" s="622"/>
      <c r="CL49" s="622"/>
      <c r="CM49" s="622"/>
      <c r="CN49" s="622"/>
      <c r="CO49" s="622"/>
      <c r="CP49" s="622"/>
      <c r="CQ49" s="623"/>
      <c r="CR49" s="624">
        <v>10898754</v>
      </c>
      <c r="CS49" s="625"/>
      <c r="CT49" s="625"/>
      <c r="CU49" s="625"/>
      <c r="CV49" s="625"/>
      <c r="CW49" s="625"/>
      <c r="CX49" s="625"/>
      <c r="CY49" s="626"/>
      <c r="CZ49" s="627">
        <v>100</v>
      </c>
      <c r="DA49" s="628"/>
      <c r="DB49" s="628"/>
      <c r="DC49" s="629"/>
      <c r="DD49" s="630">
        <v>6813372</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5+Fkcc5s+Qk/MfsagHsKpU7YA2Tn8oYah2P7z1geFueGQHgrvH3z2LEkwaZRxGUMinUELK2S1PT9nqT6zbwKHg==" saltValue="ViL2suUneSV6PhUpTjFf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19" t="s">
        <v>353</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20" t="s">
        <v>354</v>
      </c>
      <c r="DK2" s="1121"/>
      <c r="DL2" s="1121"/>
      <c r="DM2" s="1121"/>
      <c r="DN2" s="1121"/>
      <c r="DO2" s="1122"/>
      <c r="DP2" s="222"/>
      <c r="DQ2" s="1120" t="s">
        <v>355</v>
      </c>
      <c r="DR2" s="1121"/>
      <c r="DS2" s="1121"/>
      <c r="DT2" s="1121"/>
      <c r="DU2" s="1121"/>
      <c r="DV2" s="1121"/>
      <c r="DW2" s="1121"/>
      <c r="DX2" s="1121"/>
      <c r="DY2" s="1121"/>
      <c r="DZ2" s="1122"/>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23"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113" t="s">
        <v>372</v>
      </c>
      <c r="DH5" s="1114"/>
      <c r="DI5" s="1114"/>
      <c r="DJ5" s="1114"/>
      <c r="DK5" s="1115"/>
      <c r="DL5" s="1113" t="s">
        <v>373</v>
      </c>
      <c r="DM5" s="1114"/>
      <c r="DN5" s="1114"/>
      <c r="DO5" s="1114"/>
      <c r="DP5" s="1115"/>
      <c r="DQ5" s="1014" t="s">
        <v>374</v>
      </c>
      <c r="DR5" s="1015"/>
      <c r="DS5" s="1015"/>
      <c r="DT5" s="1015"/>
      <c r="DU5" s="1016"/>
      <c r="DV5" s="1014" t="s">
        <v>365</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24"/>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16"/>
      <c r="DH6" s="1117"/>
      <c r="DI6" s="1117"/>
      <c r="DJ6" s="1117"/>
      <c r="DK6" s="1118"/>
      <c r="DL6" s="1116"/>
      <c r="DM6" s="1117"/>
      <c r="DN6" s="1117"/>
      <c r="DO6" s="1117"/>
      <c r="DP6" s="1118"/>
      <c r="DQ6" s="1017"/>
      <c r="DR6" s="1018"/>
      <c r="DS6" s="1018"/>
      <c r="DT6" s="1018"/>
      <c r="DU6" s="1019"/>
      <c r="DV6" s="1017"/>
      <c r="DW6" s="1018"/>
      <c r="DX6" s="1018"/>
      <c r="DY6" s="1018"/>
      <c r="DZ6" s="1029"/>
      <c r="EA6" s="229"/>
    </row>
    <row r="7" spans="1:131" s="230" customFormat="1" ht="26.25" customHeight="1" thickTop="1" x14ac:dyDescent="0.2">
      <c r="A7" s="231">
        <v>1</v>
      </c>
      <c r="B7" s="1060" t="s">
        <v>375</v>
      </c>
      <c r="C7" s="1061"/>
      <c r="D7" s="1061"/>
      <c r="E7" s="1061"/>
      <c r="F7" s="1061"/>
      <c r="G7" s="1061"/>
      <c r="H7" s="1061"/>
      <c r="I7" s="1061"/>
      <c r="J7" s="1061"/>
      <c r="K7" s="1061"/>
      <c r="L7" s="1061"/>
      <c r="M7" s="1061"/>
      <c r="N7" s="1061"/>
      <c r="O7" s="1061"/>
      <c r="P7" s="1062"/>
      <c r="Q7" s="1100">
        <v>11403</v>
      </c>
      <c r="R7" s="1101"/>
      <c r="S7" s="1101"/>
      <c r="T7" s="1101"/>
      <c r="U7" s="1101"/>
      <c r="V7" s="1101">
        <v>10860</v>
      </c>
      <c r="W7" s="1101"/>
      <c r="X7" s="1101"/>
      <c r="Y7" s="1101"/>
      <c r="Z7" s="1101"/>
      <c r="AA7" s="1101">
        <v>543</v>
      </c>
      <c r="AB7" s="1101"/>
      <c r="AC7" s="1101"/>
      <c r="AD7" s="1101"/>
      <c r="AE7" s="1102"/>
      <c r="AF7" s="1103">
        <v>396</v>
      </c>
      <c r="AG7" s="1104"/>
      <c r="AH7" s="1104"/>
      <c r="AI7" s="1104"/>
      <c r="AJ7" s="1105"/>
      <c r="AK7" s="1106">
        <v>113</v>
      </c>
      <c r="AL7" s="1107"/>
      <c r="AM7" s="1107"/>
      <c r="AN7" s="1107"/>
      <c r="AO7" s="1107"/>
      <c r="AP7" s="1107">
        <v>6293</v>
      </c>
      <c r="AQ7" s="1107"/>
      <c r="AR7" s="1107"/>
      <c r="AS7" s="1107"/>
      <c r="AT7" s="1107"/>
      <c r="AU7" s="1108"/>
      <c r="AV7" s="1108"/>
      <c r="AW7" s="1108"/>
      <c r="AX7" s="1108"/>
      <c r="AY7" s="1109"/>
      <c r="AZ7" s="226"/>
      <c r="BA7" s="226"/>
      <c r="BB7" s="226"/>
      <c r="BC7" s="226"/>
      <c r="BD7" s="226"/>
      <c r="BE7" s="227"/>
      <c r="BF7" s="227"/>
      <c r="BG7" s="227"/>
      <c r="BH7" s="227"/>
      <c r="BI7" s="227"/>
      <c r="BJ7" s="227"/>
      <c r="BK7" s="227"/>
      <c r="BL7" s="227"/>
      <c r="BM7" s="227"/>
      <c r="BN7" s="227"/>
      <c r="BO7" s="227"/>
      <c r="BP7" s="227"/>
      <c r="BQ7" s="231">
        <v>1</v>
      </c>
      <c r="BR7" s="232"/>
      <c r="BS7" s="1110" t="s">
        <v>554</v>
      </c>
      <c r="BT7" s="1111"/>
      <c r="BU7" s="1111"/>
      <c r="BV7" s="1111"/>
      <c r="BW7" s="1111"/>
      <c r="BX7" s="1111"/>
      <c r="BY7" s="1111"/>
      <c r="BZ7" s="1111"/>
      <c r="CA7" s="1111"/>
      <c r="CB7" s="1111"/>
      <c r="CC7" s="1111"/>
      <c r="CD7" s="1111"/>
      <c r="CE7" s="1111"/>
      <c r="CF7" s="1111"/>
      <c r="CG7" s="1112"/>
      <c r="CH7" s="1097" t="s">
        <v>553</v>
      </c>
      <c r="CI7" s="1098"/>
      <c r="CJ7" s="1098"/>
      <c r="CK7" s="1098"/>
      <c r="CL7" s="1099"/>
      <c r="CM7" s="1097">
        <v>50</v>
      </c>
      <c r="CN7" s="1098"/>
      <c r="CO7" s="1098"/>
      <c r="CP7" s="1098"/>
      <c r="CQ7" s="1099"/>
      <c r="CR7" s="1097">
        <v>50</v>
      </c>
      <c r="CS7" s="1098"/>
      <c r="CT7" s="1098"/>
      <c r="CU7" s="1098"/>
      <c r="CV7" s="1099"/>
      <c r="CW7" s="1097" t="s">
        <v>553</v>
      </c>
      <c r="CX7" s="1098"/>
      <c r="CY7" s="1098"/>
      <c r="CZ7" s="1098"/>
      <c r="DA7" s="1099"/>
      <c r="DB7" s="1097" t="s">
        <v>553</v>
      </c>
      <c r="DC7" s="1098"/>
      <c r="DD7" s="1098"/>
      <c r="DE7" s="1098"/>
      <c r="DF7" s="1099"/>
      <c r="DG7" s="1097" t="s">
        <v>553</v>
      </c>
      <c r="DH7" s="1098"/>
      <c r="DI7" s="1098"/>
      <c r="DJ7" s="1098"/>
      <c r="DK7" s="1099"/>
      <c r="DL7" s="1097" t="s">
        <v>553</v>
      </c>
      <c r="DM7" s="1098"/>
      <c r="DN7" s="1098"/>
      <c r="DO7" s="1098"/>
      <c r="DP7" s="1099"/>
      <c r="DQ7" s="1097" t="s">
        <v>553</v>
      </c>
      <c r="DR7" s="1098"/>
      <c r="DS7" s="1098"/>
      <c r="DT7" s="1098"/>
      <c r="DU7" s="1099"/>
      <c r="DV7" s="1110"/>
      <c r="DW7" s="1111"/>
      <c r="DX7" s="1111"/>
      <c r="DY7" s="1111"/>
      <c r="DZ7" s="1125"/>
      <c r="EA7" s="229"/>
    </row>
    <row r="8" spans="1:131" s="230" customFormat="1" ht="26.25" customHeight="1" x14ac:dyDescent="0.2">
      <c r="A8" s="233">
        <v>2</v>
      </c>
      <c r="B8" s="1043" t="s">
        <v>376</v>
      </c>
      <c r="C8" s="1044"/>
      <c r="D8" s="1044"/>
      <c r="E8" s="1044"/>
      <c r="F8" s="1044"/>
      <c r="G8" s="1044"/>
      <c r="H8" s="1044"/>
      <c r="I8" s="1044"/>
      <c r="J8" s="1044"/>
      <c r="K8" s="1044"/>
      <c r="L8" s="1044"/>
      <c r="M8" s="1044"/>
      <c r="N8" s="1044"/>
      <c r="O8" s="1044"/>
      <c r="P8" s="1045"/>
      <c r="Q8" s="1051">
        <v>71</v>
      </c>
      <c r="R8" s="1052"/>
      <c r="S8" s="1052"/>
      <c r="T8" s="1052"/>
      <c r="U8" s="1052"/>
      <c r="V8" s="1052">
        <v>70</v>
      </c>
      <c r="W8" s="1052"/>
      <c r="X8" s="1052"/>
      <c r="Y8" s="1052"/>
      <c r="Z8" s="1052"/>
      <c r="AA8" s="1052">
        <v>1</v>
      </c>
      <c r="AB8" s="1052"/>
      <c r="AC8" s="1052"/>
      <c r="AD8" s="1052"/>
      <c r="AE8" s="1053"/>
      <c r="AF8" s="1048">
        <v>1</v>
      </c>
      <c r="AG8" s="1049"/>
      <c r="AH8" s="1049"/>
      <c r="AI8" s="1049"/>
      <c r="AJ8" s="1050"/>
      <c r="AK8" s="1093">
        <v>30</v>
      </c>
      <c r="AL8" s="1094"/>
      <c r="AM8" s="1094"/>
      <c r="AN8" s="1094"/>
      <c r="AO8" s="1094"/>
      <c r="AP8" s="1094">
        <v>23</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555</v>
      </c>
      <c r="BT8" s="1006"/>
      <c r="BU8" s="1006"/>
      <c r="BV8" s="1006"/>
      <c r="BW8" s="1006"/>
      <c r="BX8" s="1006"/>
      <c r="BY8" s="1006"/>
      <c r="BZ8" s="1006"/>
      <c r="CA8" s="1006"/>
      <c r="CB8" s="1006"/>
      <c r="CC8" s="1006"/>
      <c r="CD8" s="1006"/>
      <c r="CE8" s="1006"/>
      <c r="CF8" s="1006"/>
      <c r="CG8" s="1027"/>
      <c r="CH8" s="1002">
        <v>-28</v>
      </c>
      <c r="CI8" s="1003"/>
      <c r="CJ8" s="1003"/>
      <c r="CK8" s="1003"/>
      <c r="CL8" s="1004"/>
      <c r="CM8" s="1002">
        <v>7</v>
      </c>
      <c r="CN8" s="1003"/>
      <c r="CO8" s="1003"/>
      <c r="CP8" s="1003"/>
      <c r="CQ8" s="1004"/>
      <c r="CR8" s="1002">
        <v>7</v>
      </c>
      <c r="CS8" s="1003"/>
      <c r="CT8" s="1003"/>
      <c r="CU8" s="1003"/>
      <c r="CV8" s="1004"/>
      <c r="CW8" s="1002" t="s">
        <v>553</v>
      </c>
      <c r="CX8" s="1003"/>
      <c r="CY8" s="1003"/>
      <c r="CZ8" s="1003"/>
      <c r="DA8" s="1004"/>
      <c r="DB8" s="1002" t="s">
        <v>553</v>
      </c>
      <c r="DC8" s="1003"/>
      <c r="DD8" s="1003"/>
      <c r="DE8" s="1003"/>
      <c r="DF8" s="1004"/>
      <c r="DG8" s="1002" t="s">
        <v>553</v>
      </c>
      <c r="DH8" s="1003"/>
      <c r="DI8" s="1003"/>
      <c r="DJ8" s="1003"/>
      <c r="DK8" s="1004"/>
      <c r="DL8" s="1002" t="s">
        <v>553</v>
      </c>
      <c r="DM8" s="1003"/>
      <c r="DN8" s="1003"/>
      <c r="DO8" s="1003"/>
      <c r="DP8" s="1004"/>
      <c r="DQ8" s="1002" t="s">
        <v>553</v>
      </c>
      <c r="DR8" s="1003"/>
      <c r="DS8" s="1003"/>
      <c r="DT8" s="1003"/>
      <c r="DU8" s="1004"/>
      <c r="DV8" s="1005"/>
      <c r="DW8" s="1006"/>
      <c r="DX8" s="1006"/>
      <c r="DY8" s="1006"/>
      <c r="DZ8" s="1007"/>
      <c r="EA8" s="229"/>
    </row>
    <row r="9" spans="1:131" s="230" customFormat="1" ht="26.25" customHeight="1" x14ac:dyDescent="0.2">
      <c r="A9" s="233">
        <v>3</v>
      </c>
      <c r="B9" s="1043" t="s">
        <v>377</v>
      </c>
      <c r="C9" s="1044"/>
      <c r="D9" s="1044"/>
      <c r="E9" s="1044"/>
      <c r="F9" s="1044"/>
      <c r="G9" s="1044"/>
      <c r="H9" s="1044"/>
      <c r="I9" s="1044"/>
      <c r="J9" s="1044"/>
      <c r="K9" s="1044"/>
      <c r="L9" s="1044"/>
      <c r="M9" s="1044"/>
      <c r="N9" s="1044"/>
      <c r="O9" s="1044"/>
      <c r="P9" s="1045"/>
      <c r="Q9" s="1051">
        <v>1</v>
      </c>
      <c r="R9" s="1052"/>
      <c r="S9" s="1052"/>
      <c r="T9" s="1052"/>
      <c r="U9" s="1052"/>
      <c r="V9" s="1052">
        <v>0</v>
      </c>
      <c r="W9" s="1052"/>
      <c r="X9" s="1052"/>
      <c r="Y9" s="1052"/>
      <c r="Z9" s="1052"/>
      <c r="AA9" s="1052">
        <v>0</v>
      </c>
      <c r="AB9" s="1052"/>
      <c r="AC9" s="1052"/>
      <c r="AD9" s="1052"/>
      <c r="AE9" s="1053"/>
      <c r="AF9" s="1048">
        <v>0</v>
      </c>
      <c r="AG9" s="1049"/>
      <c r="AH9" s="1049"/>
      <c r="AI9" s="1049"/>
      <c r="AJ9" s="1050"/>
      <c r="AK9" s="1093" t="s">
        <v>553</v>
      </c>
      <c r="AL9" s="1094"/>
      <c r="AM9" s="1094"/>
      <c r="AN9" s="1094"/>
      <c r="AO9" s="1094"/>
      <c r="AP9" s="1094" t="s">
        <v>553</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556</v>
      </c>
      <c r="BT9" s="1006"/>
      <c r="BU9" s="1006"/>
      <c r="BV9" s="1006"/>
      <c r="BW9" s="1006"/>
      <c r="BX9" s="1006"/>
      <c r="BY9" s="1006"/>
      <c r="BZ9" s="1006"/>
      <c r="CA9" s="1006"/>
      <c r="CB9" s="1006"/>
      <c r="CC9" s="1006"/>
      <c r="CD9" s="1006"/>
      <c r="CE9" s="1006"/>
      <c r="CF9" s="1006"/>
      <c r="CG9" s="1027"/>
      <c r="CH9" s="1002">
        <v>2</v>
      </c>
      <c r="CI9" s="1003"/>
      <c r="CJ9" s="1003"/>
      <c r="CK9" s="1003"/>
      <c r="CL9" s="1004"/>
      <c r="CM9" s="1002">
        <v>19</v>
      </c>
      <c r="CN9" s="1003"/>
      <c r="CO9" s="1003"/>
      <c r="CP9" s="1003"/>
      <c r="CQ9" s="1004"/>
      <c r="CR9" s="1002">
        <v>1</v>
      </c>
      <c r="CS9" s="1003"/>
      <c r="CT9" s="1003"/>
      <c r="CU9" s="1003"/>
      <c r="CV9" s="1004"/>
      <c r="CW9" s="1002">
        <v>12</v>
      </c>
      <c r="CX9" s="1003"/>
      <c r="CY9" s="1003"/>
      <c r="CZ9" s="1003"/>
      <c r="DA9" s="1004"/>
      <c r="DB9" s="1002" t="s">
        <v>553</v>
      </c>
      <c r="DC9" s="1003"/>
      <c r="DD9" s="1003"/>
      <c r="DE9" s="1003"/>
      <c r="DF9" s="1004"/>
      <c r="DG9" s="1002" t="s">
        <v>553</v>
      </c>
      <c r="DH9" s="1003"/>
      <c r="DI9" s="1003"/>
      <c r="DJ9" s="1003"/>
      <c r="DK9" s="1004"/>
      <c r="DL9" s="1002" t="s">
        <v>553</v>
      </c>
      <c r="DM9" s="1003"/>
      <c r="DN9" s="1003"/>
      <c r="DO9" s="1003"/>
      <c r="DP9" s="1004"/>
      <c r="DQ9" s="1002" t="s">
        <v>553</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378</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379</v>
      </c>
      <c r="B23" s="950" t="s">
        <v>380</v>
      </c>
      <c r="C23" s="951"/>
      <c r="D23" s="951"/>
      <c r="E23" s="951"/>
      <c r="F23" s="951"/>
      <c r="G23" s="951"/>
      <c r="H23" s="951"/>
      <c r="I23" s="951"/>
      <c r="J23" s="951"/>
      <c r="K23" s="951"/>
      <c r="L23" s="951"/>
      <c r="M23" s="951"/>
      <c r="N23" s="951"/>
      <c r="O23" s="951"/>
      <c r="P23" s="961"/>
      <c r="Q23" s="1080">
        <v>11442</v>
      </c>
      <c r="R23" s="1074"/>
      <c r="S23" s="1074"/>
      <c r="T23" s="1074"/>
      <c r="U23" s="1074"/>
      <c r="V23" s="1074">
        <v>20899</v>
      </c>
      <c r="W23" s="1074"/>
      <c r="X23" s="1074"/>
      <c r="Y23" s="1074"/>
      <c r="Z23" s="1074"/>
      <c r="AA23" s="1074">
        <v>544</v>
      </c>
      <c r="AB23" s="1074"/>
      <c r="AC23" s="1074"/>
      <c r="AD23" s="1074"/>
      <c r="AE23" s="1081"/>
      <c r="AF23" s="1082">
        <v>397</v>
      </c>
      <c r="AG23" s="1074"/>
      <c r="AH23" s="1074"/>
      <c r="AI23" s="1074"/>
      <c r="AJ23" s="1083"/>
      <c r="AK23" s="1084"/>
      <c r="AL23" s="1085"/>
      <c r="AM23" s="1085"/>
      <c r="AN23" s="1085"/>
      <c r="AO23" s="1085"/>
      <c r="AP23" s="1074">
        <v>6316</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358</v>
      </c>
      <c r="B26" s="1009"/>
      <c r="C26" s="1009"/>
      <c r="D26" s="1009"/>
      <c r="E26" s="1009"/>
      <c r="F26" s="1009"/>
      <c r="G26" s="1009"/>
      <c r="H26" s="1009"/>
      <c r="I26" s="1009"/>
      <c r="J26" s="1009"/>
      <c r="K26" s="1009"/>
      <c r="L26" s="1009"/>
      <c r="M26" s="1009"/>
      <c r="N26" s="1009"/>
      <c r="O26" s="1009"/>
      <c r="P26" s="1010"/>
      <c r="Q26" s="1014" t="s">
        <v>383</v>
      </c>
      <c r="R26" s="1015"/>
      <c r="S26" s="1015"/>
      <c r="T26" s="1015"/>
      <c r="U26" s="1016"/>
      <c r="V26" s="1014" t="s">
        <v>384</v>
      </c>
      <c r="W26" s="1015"/>
      <c r="X26" s="1015"/>
      <c r="Y26" s="1015"/>
      <c r="Z26" s="1016"/>
      <c r="AA26" s="1014" t="s">
        <v>385</v>
      </c>
      <c r="AB26" s="1015"/>
      <c r="AC26" s="1015"/>
      <c r="AD26" s="1015"/>
      <c r="AE26" s="1015"/>
      <c r="AF26" s="1068" t="s">
        <v>386</v>
      </c>
      <c r="AG26" s="1021"/>
      <c r="AH26" s="1021"/>
      <c r="AI26" s="1021"/>
      <c r="AJ26" s="1069"/>
      <c r="AK26" s="1015" t="s">
        <v>387</v>
      </c>
      <c r="AL26" s="1015"/>
      <c r="AM26" s="1015"/>
      <c r="AN26" s="1015"/>
      <c r="AO26" s="1016"/>
      <c r="AP26" s="1014" t="s">
        <v>388</v>
      </c>
      <c r="AQ26" s="1015"/>
      <c r="AR26" s="1015"/>
      <c r="AS26" s="1015"/>
      <c r="AT26" s="1016"/>
      <c r="AU26" s="1014" t="s">
        <v>389</v>
      </c>
      <c r="AV26" s="1015"/>
      <c r="AW26" s="1015"/>
      <c r="AX26" s="1015"/>
      <c r="AY26" s="1016"/>
      <c r="AZ26" s="1014" t="s">
        <v>390</v>
      </c>
      <c r="BA26" s="1015"/>
      <c r="BB26" s="1015"/>
      <c r="BC26" s="1015"/>
      <c r="BD26" s="1016"/>
      <c r="BE26" s="1014" t="s">
        <v>365</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391</v>
      </c>
      <c r="C28" s="1061"/>
      <c r="D28" s="1061"/>
      <c r="E28" s="1061"/>
      <c r="F28" s="1061"/>
      <c r="G28" s="1061"/>
      <c r="H28" s="1061"/>
      <c r="I28" s="1061"/>
      <c r="J28" s="1061"/>
      <c r="K28" s="1061"/>
      <c r="L28" s="1061"/>
      <c r="M28" s="1061"/>
      <c r="N28" s="1061"/>
      <c r="O28" s="1061"/>
      <c r="P28" s="1062"/>
      <c r="Q28" s="1063">
        <v>1090</v>
      </c>
      <c r="R28" s="1064"/>
      <c r="S28" s="1064"/>
      <c r="T28" s="1064"/>
      <c r="U28" s="1064"/>
      <c r="V28" s="1064">
        <v>1085</v>
      </c>
      <c r="W28" s="1064"/>
      <c r="X28" s="1064"/>
      <c r="Y28" s="1064"/>
      <c r="Z28" s="1064"/>
      <c r="AA28" s="1064">
        <v>5</v>
      </c>
      <c r="AB28" s="1064"/>
      <c r="AC28" s="1064"/>
      <c r="AD28" s="1064"/>
      <c r="AE28" s="1065"/>
      <c r="AF28" s="1066">
        <v>5</v>
      </c>
      <c r="AG28" s="1064"/>
      <c r="AH28" s="1064"/>
      <c r="AI28" s="1064"/>
      <c r="AJ28" s="1067"/>
      <c r="AK28" s="1055">
        <v>55</v>
      </c>
      <c r="AL28" s="1056"/>
      <c r="AM28" s="1056"/>
      <c r="AN28" s="1056"/>
      <c r="AO28" s="1056"/>
      <c r="AP28" s="1056" t="s">
        <v>553</v>
      </c>
      <c r="AQ28" s="1056"/>
      <c r="AR28" s="1056"/>
      <c r="AS28" s="1056"/>
      <c r="AT28" s="1056"/>
      <c r="AU28" s="1056" t="s">
        <v>553</v>
      </c>
      <c r="AV28" s="1056"/>
      <c r="AW28" s="1056"/>
      <c r="AX28" s="1056"/>
      <c r="AY28" s="1056"/>
      <c r="AZ28" s="1057" t="s">
        <v>553</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392</v>
      </c>
      <c r="C29" s="1044"/>
      <c r="D29" s="1044"/>
      <c r="E29" s="1044"/>
      <c r="F29" s="1044"/>
      <c r="G29" s="1044"/>
      <c r="H29" s="1044"/>
      <c r="I29" s="1044"/>
      <c r="J29" s="1044"/>
      <c r="K29" s="1044"/>
      <c r="L29" s="1044"/>
      <c r="M29" s="1044"/>
      <c r="N29" s="1044"/>
      <c r="O29" s="1044"/>
      <c r="P29" s="1045"/>
      <c r="Q29" s="1051">
        <v>281</v>
      </c>
      <c r="R29" s="1052"/>
      <c r="S29" s="1052"/>
      <c r="T29" s="1052"/>
      <c r="U29" s="1052"/>
      <c r="V29" s="1052">
        <v>280</v>
      </c>
      <c r="W29" s="1052"/>
      <c r="X29" s="1052"/>
      <c r="Y29" s="1052"/>
      <c r="Z29" s="1052"/>
      <c r="AA29" s="1052">
        <v>1</v>
      </c>
      <c r="AB29" s="1052"/>
      <c r="AC29" s="1052"/>
      <c r="AD29" s="1052"/>
      <c r="AE29" s="1053"/>
      <c r="AF29" s="1048">
        <v>1</v>
      </c>
      <c r="AG29" s="1049"/>
      <c r="AH29" s="1049"/>
      <c r="AI29" s="1049"/>
      <c r="AJ29" s="1050"/>
      <c r="AK29" s="993">
        <v>94</v>
      </c>
      <c r="AL29" s="984"/>
      <c r="AM29" s="984"/>
      <c r="AN29" s="984"/>
      <c r="AO29" s="984"/>
      <c r="AP29" s="984">
        <v>47</v>
      </c>
      <c r="AQ29" s="984"/>
      <c r="AR29" s="984"/>
      <c r="AS29" s="984"/>
      <c r="AT29" s="984"/>
      <c r="AU29" s="984">
        <v>13</v>
      </c>
      <c r="AV29" s="984"/>
      <c r="AW29" s="984"/>
      <c r="AX29" s="984"/>
      <c r="AY29" s="984"/>
      <c r="AZ29" s="1054" t="s">
        <v>553</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393</v>
      </c>
      <c r="C30" s="1044"/>
      <c r="D30" s="1044"/>
      <c r="E30" s="1044"/>
      <c r="F30" s="1044"/>
      <c r="G30" s="1044"/>
      <c r="H30" s="1044"/>
      <c r="I30" s="1044"/>
      <c r="J30" s="1044"/>
      <c r="K30" s="1044"/>
      <c r="L30" s="1044"/>
      <c r="M30" s="1044"/>
      <c r="N30" s="1044"/>
      <c r="O30" s="1044"/>
      <c r="P30" s="1045"/>
      <c r="Q30" s="1051">
        <v>175</v>
      </c>
      <c r="R30" s="1052"/>
      <c r="S30" s="1052"/>
      <c r="T30" s="1052"/>
      <c r="U30" s="1052"/>
      <c r="V30" s="1052">
        <v>174</v>
      </c>
      <c r="W30" s="1052"/>
      <c r="X30" s="1052"/>
      <c r="Y30" s="1052"/>
      <c r="Z30" s="1052"/>
      <c r="AA30" s="1052">
        <v>1</v>
      </c>
      <c r="AB30" s="1052"/>
      <c r="AC30" s="1052"/>
      <c r="AD30" s="1052"/>
      <c r="AE30" s="1053"/>
      <c r="AF30" s="1048">
        <v>1</v>
      </c>
      <c r="AG30" s="1049"/>
      <c r="AH30" s="1049"/>
      <c r="AI30" s="1049"/>
      <c r="AJ30" s="1050"/>
      <c r="AK30" s="993">
        <v>32</v>
      </c>
      <c r="AL30" s="984"/>
      <c r="AM30" s="984"/>
      <c r="AN30" s="984"/>
      <c r="AO30" s="984"/>
      <c r="AP30" s="984" t="s">
        <v>553</v>
      </c>
      <c r="AQ30" s="984"/>
      <c r="AR30" s="984"/>
      <c r="AS30" s="984"/>
      <c r="AT30" s="984"/>
      <c r="AU30" s="984" t="s">
        <v>553</v>
      </c>
      <c r="AV30" s="984"/>
      <c r="AW30" s="984"/>
      <c r="AX30" s="984"/>
      <c r="AY30" s="984"/>
      <c r="AZ30" s="1054" t="s">
        <v>553</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394</v>
      </c>
      <c r="C31" s="1044"/>
      <c r="D31" s="1044"/>
      <c r="E31" s="1044"/>
      <c r="F31" s="1044"/>
      <c r="G31" s="1044"/>
      <c r="H31" s="1044"/>
      <c r="I31" s="1044"/>
      <c r="J31" s="1044"/>
      <c r="K31" s="1044"/>
      <c r="L31" s="1044"/>
      <c r="M31" s="1044"/>
      <c r="N31" s="1044"/>
      <c r="O31" s="1044"/>
      <c r="P31" s="1045"/>
      <c r="Q31" s="1051">
        <v>189</v>
      </c>
      <c r="R31" s="1052"/>
      <c r="S31" s="1052"/>
      <c r="T31" s="1052"/>
      <c r="U31" s="1052"/>
      <c r="V31" s="1052">
        <v>188</v>
      </c>
      <c r="W31" s="1052"/>
      <c r="X31" s="1052"/>
      <c r="Y31" s="1052"/>
      <c r="Z31" s="1052"/>
      <c r="AA31" s="1052">
        <v>1</v>
      </c>
      <c r="AB31" s="1052"/>
      <c r="AC31" s="1052"/>
      <c r="AD31" s="1052"/>
      <c r="AE31" s="1053"/>
      <c r="AF31" s="1048">
        <v>1</v>
      </c>
      <c r="AG31" s="1049"/>
      <c r="AH31" s="1049"/>
      <c r="AI31" s="1049"/>
      <c r="AJ31" s="1050"/>
      <c r="AK31" s="993">
        <v>55</v>
      </c>
      <c r="AL31" s="984"/>
      <c r="AM31" s="984"/>
      <c r="AN31" s="984"/>
      <c r="AO31" s="984"/>
      <c r="AP31" s="984" t="s">
        <v>553</v>
      </c>
      <c r="AQ31" s="984"/>
      <c r="AR31" s="984"/>
      <c r="AS31" s="984"/>
      <c r="AT31" s="984"/>
      <c r="AU31" s="984" t="s">
        <v>553</v>
      </c>
      <c r="AV31" s="984"/>
      <c r="AW31" s="984"/>
      <c r="AX31" s="984"/>
      <c r="AY31" s="984"/>
      <c r="AZ31" s="1054" t="s">
        <v>553</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395</v>
      </c>
      <c r="C32" s="1044"/>
      <c r="D32" s="1044"/>
      <c r="E32" s="1044"/>
      <c r="F32" s="1044"/>
      <c r="G32" s="1044"/>
      <c r="H32" s="1044"/>
      <c r="I32" s="1044"/>
      <c r="J32" s="1044"/>
      <c r="K32" s="1044"/>
      <c r="L32" s="1044"/>
      <c r="M32" s="1044"/>
      <c r="N32" s="1044"/>
      <c r="O32" s="1044"/>
      <c r="P32" s="1045"/>
      <c r="Q32" s="1051">
        <v>1417</v>
      </c>
      <c r="R32" s="1052"/>
      <c r="S32" s="1052"/>
      <c r="T32" s="1052"/>
      <c r="U32" s="1052"/>
      <c r="V32" s="1052">
        <v>1384</v>
      </c>
      <c r="W32" s="1052"/>
      <c r="X32" s="1052"/>
      <c r="Y32" s="1052"/>
      <c r="Z32" s="1052"/>
      <c r="AA32" s="1052">
        <v>33</v>
      </c>
      <c r="AB32" s="1052"/>
      <c r="AC32" s="1052"/>
      <c r="AD32" s="1052"/>
      <c r="AE32" s="1053"/>
      <c r="AF32" s="1048">
        <v>33</v>
      </c>
      <c r="AG32" s="1049"/>
      <c r="AH32" s="1049"/>
      <c r="AI32" s="1049"/>
      <c r="AJ32" s="1050"/>
      <c r="AK32" s="993">
        <v>230</v>
      </c>
      <c r="AL32" s="984"/>
      <c r="AM32" s="984"/>
      <c r="AN32" s="984"/>
      <c r="AO32" s="984"/>
      <c r="AP32" s="984" t="s">
        <v>553</v>
      </c>
      <c r="AQ32" s="984"/>
      <c r="AR32" s="984"/>
      <c r="AS32" s="984"/>
      <c r="AT32" s="984"/>
      <c r="AU32" s="984" t="s">
        <v>553</v>
      </c>
      <c r="AV32" s="984"/>
      <c r="AW32" s="984"/>
      <c r="AX32" s="984"/>
      <c r="AY32" s="984"/>
      <c r="AZ32" s="1054" t="s">
        <v>553</v>
      </c>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396</v>
      </c>
      <c r="C33" s="1044"/>
      <c r="D33" s="1044"/>
      <c r="E33" s="1044"/>
      <c r="F33" s="1044"/>
      <c r="G33" s="1044"/>
      <c r="H33" s="1044"/>
      <c r="I33" s="1044"/>
      <c r="J33" s="1044"/>
      <c r="K33" s="1044"/>
      <c r="L33" s="1044"/>
      <c r="M33" s="1044"/>
      <c r="N33" s="1044"/>
      <c r="O33" s="1044"/>
      <c r="P33" s="1045"/>
      <c r="Q33" s="1051">
        <v>361</v>
      </c>
      <c r="R33" s="1052"/>
      <c r="S33" s="1052"/>
      <c r="T33" s="1052"/>
      <c r="U33" s="1052"/>
      <c r="V33" s="1052">
        <v>369</v>
      </c>
      <c r="W33" s="1052"/>
      <c r="X33" s="1052"/>
      <c r="Y33" s="1052"/>
      <c r="Z33" s="1052"/>
      <c r="AA33" s="1052">
        <v>-8</v>
      </c>
      <c r="AB33" s="1052"/>
      <c r="AC33" s="1052"/>
      <c r="AD33" s="1052"/>
      <c r="AE33" s="1053"/>
      <c r="AF33" s="1048">
        <v>167</v>
      </c>
      <c r="AG33" s="1049"/>
      <c r="AH33" s="1049"/>
      <c r="AI33" s="1049"/>
      <c r="AJ33" s="1050"/>
      <c r="AK33" s="993">
        <v>117</v>
      </c>
      <c r="AL33" s="984"/>
      <c r="AM33" s="984"/>
      <c r="AN33" s="984"/>
      <c r="AO33" s="984"/>
      <c r="AP33" s="984">
        <v>853</v>
      </c>
      <c r="AQ33" s="984"/>
      <c r="AR33" s="984"/>
      <c r="AS33" s="984"/>
      <c r="AT33" s="984"/>
      <c r="AU33" s="984">
        <v>459</v>
      </c>
      <c r="AV33" s="984"/>
      <c r="AW33" s="984"/>
      <c r="AX33" s="984"/>
      <c r="AY33" s="984"/>
      <c r="AZ33" s="1054" t="s">
        <v>553</v>
      </c>
      <c r="BA33" s="1054"/>
      <c r="BB33" s="1054"/>
      <c r="BC33" s="1054"/>
      <c r="BD33" s="1054"/>
      <c r="BE33" s="985" t="s">
        <v>397</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398</v>
      </c>
      <c r="C34" s="1044"/>
      <c r="D34" s="1044"/>
      <c r="E34" s="1044"/>
      <c r="F34" s="1044"/>
      <c r="G34" s="1044"/>
      <c r="H34" s="1044"/>
      <c r="I34" s="1044"/>
      <c r="J34" s="1044"/>
      <c r="K34" s="1044"/>
      <c r="L34" s="1044"/>
      <c r="M34" s="1044"/>
      <c r="N34" s="1044"/>
      <c r="O34" s="1044"/>
      <c r="P34" s="1045"/>
      <c r="Q34" s="1051">
        <v>14</v>
      </c>
      <c r="R34" s="1052"/>
      <c r="S34" s="1052"/>
      <c r="T34" s="1052"/>
      <c r="U34" s="1052"/>
      <c r="V34" s="1052">
        <v>12</v>
      </c>
      <c r="W34" s="1052"/>
      <c r="X34" s="1052"/>
      <c r="Y34" s="1052"/>
      <c r="Z34" s="1052"/>
      <c r="AA34" s="1052">
        <v>2</v>
      </c>
      <c r="AB34" s="1052"/>
      <c r="AC34" s="1052"/>
      <c r="AD34" s="1052"/>
      <c r="AE34" s="1053"/>
      <c r="AF34" s="1048">
        <v>2</v>
      </c>
      <c r="AG34" s="1049"/>
      <c r="AH34" s="1049"/>
      <c r="AI34" s="1049"/>
      <c r="AJ34" s="1050"/>
      <c r="AK34" s="993">
        <v>7</v>
      </c>
      <c r="AL34" s="984"/>
      <c r="AM34" s="984"/>
      <c r="AN34" s="984"/>
      <c r="AO34" s="984"/>
      <c r="AP34" s="984">
        <v>6</v>
      </c>
      <c r="AQ34" s="984"/>
      <c r="AR34" s="984"/>
      <c r="AS34" s="984"/>
      <c r="AT34" s="984"/>
      <c r="AU34" s="984">
        <v>5</v>
      </c>
      <c r="AV34" s="984"/>
      <c r="AW34" s="984"/>
      <c r="AX34" s="984"/>
      <c r="AY34" s="984"/>
      <c r="AZ34" s="1054" t="s">
        <v>553</v>
      </c>
      <c r="BA34" s="1054"/>
      <c r="BB34" s="1054"/>
      <c r="BC34" s="1054"/>
      <c r="BD34" s="1054"/>
      <c r="BE34" s="985" t="s">
        <v>399</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143</v>
      </c>
      <c r="C35" s="1044"/>
      <c r="D35" s="1044"/>
      <c r="E35" s="1044"/>
      <c r="F35" s="1044"/>
      <c r="G35" s="1044"/>
      <c r="H35" s="1044"/>
      <c r="I35" s="1044"/>
      <c r="J35" s="1044"/>
      <c r="K35" s="1044"/>
      <c r="L35" s="1044"/>
      <c r="M35" s="1044"/>
      <c r="N35" s="1044"/>
      <c r="O35" s="1044"/>
      <c r="P35" s="1045"/>
      <c r="Q35" s="1051">
        <v>296</v>
      </c>
      <c r="R35" s="1052"/>
      <c r="S35" s="1052"/>
      <c r="T35" s="1052"/>
      <c r="U35" s="1052"/>
      <c r="V35" s="1052">
        <v>302</v>
      </c>
      <c r="W35" s="1052"/>
      <c r="X35" s="1052"/>
      <c r="Y35" s="1052"/>
      <c r="Z35" s="1052"/>
      <c r="AA35" s="1052">
        <v>-6</v>
      </c>
      <c r="AB35" s="1052"/>
      <c r="AC35" s="1052"/>
      <c r="AD35" s="1052"/>
      <c r="AE35" s="1053"/>
      <c r="AF35" s="1048">
        <v>-6</v>
      </c>
      <c r="AG35" s="1049"/>
      <c r="AH35" s="1049"/>
      <c r="AI35" s="1049"/>
      <c r="AJ35" s="1050"/>
      <c r="AK35" s="993">
        <v>175</v>
      </c>
      <c r="AL35" s="984"/>
      <c r="AM35" s="984"/>
      <c r="AN35" s="984"/>
      <c r="AO35" s="984"/>
      <c r="AP35" s="984">
        <v>663</v>
      </c>
      <c r="AQ35" s="984"/>
      <c r="AR35" s="984"/>
      <c r="AS35" s="984"/>
      <c r="AT35" s="984"/>
      <c r="AU35" s="984">
        <v>453</v>
      </c>
      <c r="AV35" s="984"/>
      <c r="AW35" s="984"/>
      <c r="AX35" s="984"/>
      <c r="AY35" s="984"/>
      <c r="AZ35" s="1054">
        <v>5.8</v>
      </c>
      <c r="BA35" s="1054"/>
      <c r="BB35" s="1054"/>
      <c r="BC35" s="1054"/>
      <c r="BD35" s="1054"/>
      <c r="BE35" s="985" t="s">
        <v>399</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t="s">
        <v>400</v>
      </c>
      <c r="C36" s="1044"/>
      <c r="D36" s="1044"/>
      <c r="E36" s="1044"/>
      <c r="F36" s="1044"/>
      <c r="G36" s="1044"/>
      <c r="H36" s="1044"/>
      <c r="I36" s="1044"/>
      <c r="J36" s="1044"/>
      <c r="K36" s="1044"/>
      <c r="L36" s="1044"/>
      <c r="M36" s="1044"/>
      <c r="N36" s="1044"/>
      <c r="O36" s="1044"/>
      <c r="P36" s="1045"/>
      <c r="Q36" s="1051">
        <v>230</v>
      </c>
      <c r="R36" s="1052"/>
      <c r="S36" s="1052"/>
      <c r="T36" s="1052"/>
      <c r="U36" s="1052"/>
      <c r="V36" s="1052">
        <v>180</v>
      </c>
      <c r="W36" s="1052"/>
      <c r="X36" s="1052"/>
      <c r="Y36" s="1052"/>
      <c r="Z36" s="1052"/>
      <c r="AA36" s="1052">
        <v>50</v>
      </c>
      <c r="AB36" s="1052"/>
      <c r="AC36" s="1052"/>
      <c r="AD36" s="1052"/>
      <c r="AE36" s="1053"/>
      <c r="AF36" s="1048">
        <v>40</v>
      </c>
      <c r="AG36" s="1049"/>
      <c r="AH36" s="1049"/>
      <c r="AI36" s="1049"/>
      <c r="AJ36" s="1050"/>
      <c r="AK36" s="993">
        <v>101</v>
      </c>
      <c r="AL36" s="984"/>
      <c r="AM36" s="984"/>
      <c r="AN36" s="984"/>
      <c r="AO36" s="984"/>
      <c r="AP36" s="984">
        <v>201</v>
      </c>
      <c r="AQ36" s="984"/>
      <c r="AR36" s="984"/>
      <c r="AS36" s="984"/>
      <c r="AT36" s="984"/>
      <c r="AU36" s="984">
        <v>121</v>
      </c>
      <c r="AV36" s="984"/>
      <c r="AW36" s="984"/>
      <c r="AX36" s="984"/>
      <c r="AY36" s="984"/>
      <c r="AZ36" s="1054" t="s">
        <v>553</v>
      </c>
      <c r="BA36" s="1054"/>
      <c r="BB36" s="1054"/>
      <c r="BC36" s="1054"/>
      <c r="BD36" s="1054"/>
      <c r="BE36" s="985" t="s">
        <v>399</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401</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379</v>
      </c>
      <c r="B63" s="950" t="s">
        <v>402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245</v>
      </c>
      <c r="AG63" s="972"/>
      <c r="AH63" s="972"/>
      <c r="AI63" s="972"/>
      <c r="AJ63" s="1035"/>
      <c r="AK63" s="1036"/>
      <c r="AL63" s="976"/>
      <c r="AM63" s="976"/>
      <c r="AN63" s="976"/>
      <c r="AO63" s="976"/>
      <c r="AP63" s="972">
        <v>1770</v>
      </c>
      <c r="AQ63" s="972"/>
      <c r="AR63" s="972"/>
      <c r="AS63" s="972"/>
      <c r="AT63" s="972"/>
      <c r="AU63" s="972">
        <v>1051</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404</v>
      </c>
      <c r="B66" s="1009"/>
      <c r="C66" s="1009"/>
      <c r="D66" s="1009"/>
      <c r="E66" s="1009"/>
      <c r="F66" s="1009"/>
      <c r="G66" s="1009"/>
      <c r="H66" s="1009"/>
      <c r="I66" s="1009"/>
      <c r="J66" s="1009"/>
      <c r="K66" s="1009"/>
      <c r="L66" s="1009"/>
      <c r="M66" s="1009"/>
      <c r="N66" s="1009"/>
      <c r="O66" s="1009"/>
      <c r="P66" s="1010"/>
      <c r="Q66" s="1014" t="s">
        <v>383</v>
      </c>
      <c r="R66" s="1015"/>
      <c r="S66" s="1015"/>
      <c r="T66" s="1015"/>
      <c r="U66" s="1016"/>
      <c r="V66" s="1014" t="s">
        <v>384</v>
      </c>
      <c r="W66" s="1015"/>
      <c r="X66" s="1015"/>
      <c r="Y66" s="1015"/>
      <c r="Z66" s="1016"/>
      <c r="AA66" s="1014" t="s">
        <v>385</v>
      </c>
      <c r="AB66" s="1015"/>
      <c r="AC66" s="1015"/>
      <c r="AD66" s="1015"/>
      <c r="AE66" s="1016"/>
      <c r="AF66" s="1020" t="s">
        <v>386</v>
      </c>
      <c r="AG66" s="1021"/>
      <c r="AH66" s="1021"/>
      <c r="AI66" s="1021"/>
      <c r="AJ66" s="1022"/>
      <c r="AK66" s="1014" t="s">
        <v>387</v>
      </c>
      <c r="AL66" s="1009"/>
      <c r="AM66" s="1009"/>
      <c r="AN66" s="1009"/>
      <c r="AO66" s="1010"/>
      <c r="AP66" s="1014" t="s">
        <v>388</v>
      </c>
      <c r="AQ66" s="1015"/>
      <c r="AR66" s="1015"/>
      <c r="AS66" s="1015"/>
      <c r="AT66" s="1016"/>
      <c r="AU66" s="1014" t="s">
        <v>405</v>
      </c>
      <c r="AV66" s="1015"/>
      <c r="AW66" s="1015"/>
      <c r="AX66" s="1015"/>
      <c r="AY66" s="1016"/>
      <c r="AZ66" s="1014" t="s">
        <v>365</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557</v>
      </c>
      <c r="C68" s="999"/>
      <c r="D68" s="999"/>
      <c r="E68" s="999"/>
      <c r="F68" s="999"/>
      <c r="G68" s="999"/>
      <c r="H68" s="999"/>
      <c r="I68" s="999"/>
      <c r="J68" s="999"/>
      <c r="K68" s="999"/>
      <c r="L68" s="999"/>
      <c r="M68" s="999"/>
      <c r="N68" s="999"/>
      <c r="O68" s="999"/>
      <c r="P68" s="1000"/>
      <c r="Q68" s="1001">
        <v>2070</v>
      </c>
      <c r="R68" s="995"/>
      <c r="S68" s="995"/>
      <c r="T68" s="995"/>
      <c r="U68" s="995"/>
      <c r="V68" s="995">
        <v>2014</v>
      </c>
      <c r="W68" s="995"/>
      <c r="X68" s="995"/>
      <c r="Y68" s="995"/>
      <c r="Z68" s="995"/>
      <c r="AA68" s="995">
        <v>57</v>
      </c>
      <c r="AB68" s="995"/>
      <c r="AC68" s="995"/>
      <c r="AD68" s="995"/>
      <c r="AE68" s="995"/>
      <c r="AF68" s="995">
        <v>57</v>
      </c>
      <c r="AG68" s="995"/>
      <c r="AH68" s="995"/>
      <c r="AI68" s="995"/>
      <c r="AJ68" s="995"/>
      <c r="AK68" s="995" t="s">
        <v>553</v>
      </c>
      <c r="AL68" s="995"/>
      <c r="AM68" s="995"/>
      <c r="AN68" s="995"/>
      <c r="AO68" s="995"/>
      <c r="AP68" s="995">
        <v>338</v>
      </c>
      <c r="AQ68" s="995"/>
      <c r="AR68" s="995"/>
      <c r="AS68" s="995"/>
      <c r="AT68" s="995"/>
      <c r="AU68" s="995">
        <v>338</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558</v>
      </c>
      <c r="C69" s="988"/>
      <c r="D69" s="988"/>
      <c r="E69" s="988"/>
      <c r="F69" s="988"/>
      <c r="G69" s="988"/>
      <c r="H69" s="988"/>
      <c r="I69" s="988"/>
      <c r="J69" s="988"/>
      <c r="K69" s="988"/>
      <c r="L69" s="988"/>
      <c r="M69" s="988"/>
      <c r="N69" s="988"/>
      <c r="O69" s="988"/>
      <c r="P69" s="989"/>
      <c r="Q69" s="990">
        <v>2417</v>
      </c>
      <c r="R69" s="984"/>
      <c r="S69" s="984"/>
      <c r="T69" s="984"/>
      <c r="U69" s="984"/>
      <c r="V69" s="984">
        <v>2405</v>
      </c>
      <c r="W69" s="984"/>
      <c r="X69" s="984"/>
      <c r="Y69" s="984"/>
      <c r="Z69" s="984"/>
      <c r="AA69" s="984">
        <v>12</v>
      </c>
      <c r="AB69" s="984"/>
      <c r="AC69" s="984"/>
      <c r="AD69" s="984"/>
      <c r="AE69" s="984"/>
      <c r="AF69" s="984">
        <v>12</v>
      </c>
      <c r="AG69" s="984"/>
      <c r="AH69" s="984"/>
      <c r="AI69" s="984"/>
      <c r="AJ69" s="984"/>
      <c r="AK69" s="984" t="s">
        <v>553</v>
      </c>
      <c r="AL69" s="984"/>
      <c r="AM69" s="984"/>
      <c r="AN69" s="984"/>
      <c r="AO69" s="984"/>
      <c r="AP69" s="984">
        <v>6540</v>
      </c>
      <c r="AQ69" s="984"/>
      <c r="AR69" s="984"/>
      <c r="AS69" s="984"/>
      <c r="AT69" s="984"/>
      <c r="AU69" s="984">
        <v>753</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559</v>
      </c>
      <c r="C70" s="988"/>
      <c r="D70" s="988"/>
      <c r="E70" s="988"/>
      <c r="F70" s="988"/>
      <c r="G70" s="988"/>
      <c r="H70" s="988"/>
      <c r="I70" s="988"/>
      <c r="J70" s="988"/>
      <c r="K70" s="988"/>
      <c r="L70" s="988"/>
      <c r="M70" s="988"/>
      <c r="N70" s="988"/>
      <c r="O70" s="988"/>
      <c r="P70" s="989"/>
      <c r="Q70" s="990">
        <v>510</v>
      </c>
      <c r="R70" s="984"/>
      <c r="S70" s="984"/>
      <c r="T70" s="984"/>
      <c r="U70" s="984"/>
      <c r="V70" s="984">
        <v>455</v>
      </c>
      <c r="W70" s="984"/>
      <c r="X70" s="984"/>
      <c r="Y70" s="984"/>
      <c r="Z70" s="984"/>
      <c r="AA70" s="984">
        <v>55</v>
      </c>
      <c r="AB70" s="984"/>
      <c r="AC70" s="984"/>
      <c r="AD70" s="984"/>
      <c r="AE70" s="984"/>
      <c r="AF70" s="984">
        <v>55</v>
      </c>
      <c r="AG70" s="984"/>
      <c r="AH70" s="984"/>
      <c r="AI70" s="984"/>
      <c r="AJ70" s="984"/>
      <c r="AK70" s="984" t="s">
        <v>553</v>
      </c>
      <c r="AL70" s="984"/>
      <c r="AM70" s="984"/>
      <c r="AN70" s="984"/>
      <c r="AO70" s="984"/>
      <c r="AP70" s="984" t="s">
        <v>553</v>
      </c>
      <c r="AQ70" s="984"/>
      <c r="AR70" s="984"/>
      <c r="AS70" s="984"/>
      <c r="AT70" s="984"/>
      <c r="AU70" s="984" t="s">
        <v>553</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560</v>
      </c>
      <c r="C71" s="988"/>
      <c r="D71" s="988"/>
      <c r="E71" s="988"/>
      <c r="F71" s="988"/>
      <c r="G71" s="988"/>
      <c r="H71" s="988"/>
      <c r="I71" s="988"/>
      <c r="J71" s="988"/>
      <c r="K71" s="988"/>
      <c r="L71" s="988"/>
      <c r="M71" s="988"/>
      <c r="N71" s="988"/>
      <c r="O71" s="988"/>
      <c r="P71" s="989"/>
      <c r="Q71" s="990">
        <v>113047</v>
      </c>
      <c r="R71" s="984"/>
      <c r="S71" s="984"/>
      <c r="T71" s="984"/>
      <c r="U71" s="984"/>
      <c r="V71" s="984">
        <v>111097</v>
      </c>
      <c r="W71" s="984"/>
      <c r="X71" s="984"/>
      <c r="Y71" s="984"/>
      <c r="Z71" s="984"/>
      <c r="AA71" s="984">
        <v>1950</v>
      </c>
      <c r="AB71" s="984"/>
      <c r="AC71" s="984"/>
      <c r="AD71" s="984"/>
      <c r="AE71" s="984"/>
      <c r="AF71" s="984">
        <v>1949</v>
      </c>
      <c r="AG71" s="984"/>
      <c r="AH71" s="984"/>
      <c r="AI71" s="984"/>
      <c r="AJ71" s="984"/>
      <c r="AK71" s="984">
        <v>42</v>
      </c>
      <c r="AL71" s="984"/>
      <c r="AM71" s="984"/>
      <c r="AN71" s="984"/>
      <c r="AO71" s="984"/>
      <c r="AP71" s="984" t="s">
        <v>553</v>
      </c>
      <c r="AQ71" s="984"/>
      <c r="AR71" s="984"/>
      <c r="AS71" s="984"/>
      <c r="AT71" s="984"/>
      <c r="AU71" s="984" t="s">
        <v>553</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561</v>
      </c>
      <c r="C72" s="988"/>
      <c r="D72" s="988"/>
      <c r="E72" s="988"/>
      <c r="F72" s="988"/>
      <c r="G72" s="988"/>
      <c r="H72" s="988"/>
      <c r="I72" s="988"/>
      <c r="J72" s="988"/>
      <c r="K72" s="988"/>
      <c r="L72" s="988"/>
      <c r="M72" s="988"/>
      <c r="N72" s="988"/>
      <c r="O72" s="988"/>
      <c r="P72" s="989"/>
      <c r="Q72" s="990">
        <v>4853</v>
      </c>
      <c r="R72" s="984"/>
      <c r="S72" s="984"/>
      <c r="T72" s="984"/>
      <c r="U72" s="984"/>
      <c r="V72" s="984">
        <v>3922</v>
      </c>
      <c r="W72" s="984"/>
      <c r="X72" s="984"/>
      <c r="Y72" s="984"/>
      <c r="Z72" s="984"/>
      <c r="AA72" s="984">
        <v>931</v>
      </c>
      <c r="AB72" s="984"/>
      <c r="AC72" s="984"/>
      <c r="AD72" s="984"/>
      <c r="AE72" s="984"/>
      <c r="AF72" s="984">
        <v>931</v>
      </c>
      <c r="AG72" s="984"/>
      <c r="AH72" s="984"/>
      <c r="AI72" s="984"/>
      <c r="AJ72" s="984"/>
      <c r="AK72" s="984" t="s">
        <v>553</v>
      </c>
      <c r="AL72" s="984"/>
      <c r="AM72" s="984"/>
      <c r="AN72" s="984"/>
      <c r="AO72" s="984"/>
      <c r="AP72" s="984" t="s">
        <v>553</v>
      </c>
      <c r="AQ72" s="984"/>
      <c r="AR72" s="984"/>
      <c r="AS72" s="984"/>
      <c r="AT72" s="984"/>
      <c r="AU72" s="984" t="s">
        <v>553</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562</v>
      </c>
      <c r="C73" s="988"/>
      <c r="D73" s="988"/>
      <c r="E73" s="988"/>
      <c r="F73" s="988"/>
      <c r="G73" s="988"/>
      <c r="H73" s="988"/>
      <c r="I73" s="988"/>
      <c r="J73" s="988"/>
      <c r="K73" s="988"/>
      <c r="L73" s="988"/>
      <c r="M73" s="988"/>
      <c r="N73" s="988"/>
      <c r="O73" s="988"/>
      <c r="P73" s="989"/>
      <c r="Q73" s="990">
        <v>78</v>
      </c>
      <c r="R73" s="984"/>
      <c r="S73" s="984"/>
      <c r="T73" s="984"/>
      <c r="U73" s="984"/>
      <c r="V73" s="984">
        <v>74</v>
      </c>
      <c r="W73" s="984"/>
      <c r="X73" s="984"/>
      <c r="Y73" s="984"/>
      <c r="Z73" s="984"/>
      <c r="AA73" s="984">
        <v>4</v>
      </c>
      <c r="AB73" s="984"/>
      <c r="AC73" s="984"/>
      <c r="AD73" s="984"/>
      <c r="AE73" s="984"/>
      <c r="AF73" s="984">
        <v>4</v>
      </c>
      <c r="AG73" s="984"/>
      <c r="AH73" s="984"/>
      <c r="AI73" s="984"/>
      <c r="AJ73" s="984"/>
      <c r="AK73" s="984">
        <v>11</v>
      </c>
      <c r="AL73" s="984"/>
      <c r="AM73" s="984"/>
      <c r="AN73" s="984"/>
      <c r="AO73" s="984"/>
      <c r="AP73" s="984" t="s">
        <v>553</v>
      </c>
      <c r="AQ73" s="984"/>
      <c r="AR73" s="984"/>
      <c r="AS73" s="984"/>
      <c r="AT73" s="984"/>
      <c r="AU73" s="984" t="s">
        <v>553</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563</v>
      </c>
      <c r="C74" s="988"/>
      <c r="D74" s="988"/>
      <c r="E74" s="988"/>
      <c r="F74" s="988"/>
      <c r="G74" s="988"/>
      <c r="H74" s="988"/>
      <c r="I74" s="988"/>
      <c r="J74" s="988"/>
      <c r="K74" s="988"/>
      <c r="L74" s="988"/>
      <c r="M74" s="988"/>
      <c r="N74" s="988"/>
      <c r="O74" s="988"/>
      <c r="P74" s="989"/>
      <c r="Q74" s="990">
        <v>875</v>
      </c>
      <c r="R74" s="984"/>
      <c r="S74" s="984"/>
      <c r="T74" s="984"/>
      <c r="U74" s="984"/>
      <c r="V74" s="984">
        <v>793</v>
      </c>
      <c r="W74" s="984"/>
      <c r="X74" s="984"/>
      <c r="Y74" s="984"/>
      <c r="Z74" s="984"/>
      <c r="AA74" s="984">
        <v>82</v>
      </c>
      <c r="AB74" s="984"/>
      <c r="AC74" s="984"/>
      <c r="AD74" s="984"/>
      <c r="AE74" s="984"/>
      <c r="AF74" s="984">
        <v>47</v>
      </c>
      <c r="AG74" s="984"/>
      <c r="AH74" s="984"/>
      <c r="AI74" s="984"/>
      <c r="AJ74" s="984"/>
      <c r="AK74" s="984" t="s">
        <v>553</v>
      </c>
      <c r="AL74" s="984"/>
      <c r="AM74" s="984"/>
      <c r="AN74" s="984"/>
      <c r="AO74" s="984"/>
      <c r="AP74" s="984" t="s">
        <v>553</v>
      </c>
      <c r="AQ74" s="984"/>
      <c r="AR74" s="984"/>
      <c r="AS74" s="984"/>
      <c r="AT74" s="984"/>
      <c r="AU74" s="984" t="s">
        <v>553</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564</v>
      </c>
      <c r="C75" s="988"/>
      <c r="D75" s="988"/>
      <c r="E75" s="988"/>
      <c r="F75" s="988"/>
      <c r="G75" s="988"/>
      <c r="H75" s="988"/>
      <c r="I75" s="988"/>
      <c r="J75" s="988"/>
      <c r="K75" s="988"/>
      <c r="L75" s="988"/>
      <c r="M75" s="988"/>
      <c r="N75" s="988"/>
      <c r="O75" s="988"/>
      <c r="P75" s="989"/>
      <c r="Q75" s="991">
        <v>116</v>
      </c>
      <c r="R75" s="992"/>
      <c r="S75" s="992"/>
      <c r="T75" s="992"/>
      <c r="U75" s="993"/>
      <c r="V75" s="994">
        <v>111</v>
      </c>
      <c r="W75" s="992"/>
      <c r="X75" s="992"/>
      <c r="Y75" s="992"/>
      <c r="Z75" s="993"/>
      <c r="AA75" s="994">
        <v>5</v>
      </c>
      <c r="AB75" s="992"/>
      <c r="AC75" s="992"/>
      <c r="AD75" s="992"/>
      <c r="AE75" s="993"/>
      <c r="AF75" s="994">
        <v>5</v>
      </c>
      <c r="AG75" s="992"/>
      <c r="AH75" s="992"/>
      <c r="AI75" s="992"/>
      <c r="AJ75" s="993"/>
      <c r="AK75" s="994">
        <v>5</v>
      </c>
      <c r="AL75" s="992"/>
      <c r="AM75" s="992"/>
      <c r="AN75" s="992"/>
      <c r="AO75" s="993"/>
      <c r="AP75" s="994" t="s">
        <v>553</v>
      </c>
      <c r="AQ75" s="992"/>
      <c r="AR75" s="992"/>
      <c r="AS75" s="992"/>
      <c r="AT75" s="993"/>
      <c r="AU75" s="994" t="s">
        <v>553</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565</v>
      </c>
      <c r="C76" s="988"/>
      <c r="D76" s="988"/>
      <c r="E76" s="988"/>
      <c r="F76" s="988"/>
      <c r="G76" s="988"/>
      <c r="H76" s="988"/>
      <c r="I76" s="988"/>
      <c r="J76" s="988"/>
      <c r="K76" s="988"/>
      <c r="L76" s="988"/>
      <c r="M76" s="988"/>
      <c r="N76" s="988"/>
      <c r="O76" s="988"/>
      <c r="P76" s="989"/>
      <c r="Q76" s="991">
        <v>420</v>
      </c>
      <c r="R76" s="992"/>
      <c r="S76" s="992"/>
      <c r="T76" s="992"/>
      <c r="U76" s="993"/>
      <c r="V76" s="994">
        <v>423</v>
      </c>
      <c r="W76" s="992"/>
      <c r="X76" s="992"/>
      <c r="Y76" s="992"/>
      <c r="Z76" s="993"/>
      <c r="AA76" s="994">
        <v>-3</v>
      </c>
      <c r="AB76" s="992"/>
      <c r="AC76" s="992"/>
      <c r="AD76" s="992"/>
      <c r="AE76" s="993"/>
      <c r="AF76" s="994">
        <v>-2028</v>
      </c>
      <c r="AG76" s="992"/>
      <c r="AH76" s="992"/>
      <c r="AI76" s="992"/>
      <c r="AJ76" s="993"/>
      <c r="AK76" s="994" t="s">
        <v>553</v>
      </c>
      <c r="AL76" s="992"/>
      <c r="AM76" s="992"/>
      <c r="AN76" s="992"/>
      <c r="AO76" s="993"/>
      <c r="AP76" s="994">
        <v>1056</v>
      </c>
      <c r="AQ76" s="992"/>
      <c r="AR76" s="992"/>
      <c r="AS76" s="992"/>
      <c r="AT76" s="993"/>
      <c r="AU76" s="994" t="s">
        <v>553</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379</v>
      </c>
      <c r="B88" s="950" t="s">
        <v>406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1032</v>
      </c>
      <c r="AG88" s="972"/>
      <c r="AH88" s="972"/>
      <c r="AI88" s="972"/>
      <c r="AJ88" s="972"/>
      <c r="AK88" s="976"/>
      <c r="AL88" s="976"/>
      <c r="AM88" s="976"/>
      <c r="AN88" s="976"/>
      <c r="AO88" s="976"/>
      <c r="AP88" s="972">
        <v>7934</v>
      </c>
      <c r="AQ88" s="972"/>
      <c r="AR88" s="972"/>
      <c r="AS88" s="972"/>
      <c r="AT88" s="972"/>
      <c r="AU88" s="972">
        <v>1091</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950" t="s">
        <v>407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58</v>
      </c>
      <c r="CS102" s="966"/>
      <c r="CT102" s="966"/>
      <c r="CU102" s="966"/>
      <c r="CV102" s="967"/>
      <c r="CW102" s="965">
        <v>12</v>
      </c>
      <c r="CX102" s="966"/>
      <c r="CY102" s="966"/>
      <c r="CZ102" s="966"/>
      <c r="DA102" s="967"/>
      <c r="DB102" s="965" t="s">
        <v>553</v>
      </c>
      <c r="DC102" s="966"/>
      <c r="DD102" s="966"/>
      <c r="DE102" s="966"/>
      <c r="DF102" s="967"/>
      <c r="DG102" s="965" t="s">
        <v>553</v>
      </c>
      <c r="DH102" s="966"/>
      <c r="DI102" s="966"/>
      <c r="DJ102" s="966"/>
      <c r="DK102" s="967"/>
      <c r="DL102" s="965" t="s">
        <v>553</v>
      </c>
      <c r="DM102" s="966"/>
      <c r="DN102" s="966"/>
      <c r="DO102" s="966"/>
      <c r="DP102" s="967"/>
      <c r="DQ102" s="965" t="s">
        <v>553</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415</v>
      </c>
      <c r="AB109" s="909"/>
      <c r="AC109" s="909"/>
      <c r="AD109" s="909"/>
      <c r="AE109" s="910"/>
      <c r="AF109" s="911" t="s">
        <v>416</v>
      </c>
      <c r="AG109" s="909"/>
      <c r="AH109" s="909"/>
      <c r="AI109" s="909"/>
      <c r="AJ109" s="910"/>
      <c r="AK109" s="911" t="s">
        <v>295</v>
      </c>
      <c r="AL109" s="909"/>
      <c r="AM109" s="909"/>
      <c r="AN109" s="909"/>
      <c r="AO109" s="910"/>
      <c r="AP109" s="911" t="s">
        <v>417</v>
      </c>
      <c r="AQ109" s="909"/>
      <c r="AR109" s="909"/>
      <c r="AS109" s="909"/>
      <c r="AT109" s="942"/>
      <c r="AU109" s="908" t="s">
        <v>414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415</v>
      </c>
      <c r="BR109" s="909"/>
      <c r="BS109" s="909"/>
      <c r="BT109" s="909"/>
      <c r="BU109" s="910"/>
      <c r="BV109" s="911" t="s">
        <v>416</v>
      </c>
      <c r="BW109" s="909"/>
      <c r="BX109" s="909"/>
      <c r="BY109" s="909"/>
      <c r="BZ109" s="910"/>
      <c r="CA109" s="911" t="s">
        <v>295</v>
      </c>
      <c r="CB109" s="909"/>
      <c r="CC109" s="909"/>
      <c r="CD109" s="909"/>
      <c r="CE109" s="910"/>
      <c r="CF109" s="949" t="s">
        <v>417</v>
      </c>
      <c r="CG109" s="949"/>
      <c r="CH109" s="949"/>
      <c r="CI109" s="949"/>
      <c r="CJ109" s="949"/>
      <c r="CK109" s="911" t="s">
        <v>418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415</v>
      </c>
      <c r="DH109" s="909"/>
      <c r="DI109" s="909"/>
      <c r="DJ109" s="909"/>
      <c r="DK109" s="910"/>
      <c r="DL109" s="911" t="s">
        <v>416</v>
      </c>
      <c r="DM109" s="909"/>
      <c r="DN109" s="909"/>
      <c r="DO109" s="909"/>
      <c r="DP109" s="910"/>
      <c r="DQ109" s="911" t="s">
        <v>295</v>
      </c>
      <c r="DR109" s="909"/>
      <c r="DS109" s="909"/>
      <c r="DT109" s="909"/>
      <c r="DU109" s="910"/>
      <c r="DV109" s="911" t="s">
        <v>417</v>
      </c>
      <c r="DW109" s="909"/>
      <c r="DX109" s="909"/>
      <c r="DY109" s="909"/>
      <c r="DZ109" s="942"/>
    </row>
    <row r="110" spans="1:131" s="224" customFormat="1" ht="26.25" customHeight="1" x14ac:dyDescent="0.2">
      <c r="A110" s="822" t="s">
        <v>419</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901">
        <v>689842</v>
      </c>
      <c r="AB110" s="902"/>
      <c r="AC110" s="902"/>
      <c r="AD110" s="902"/>
      <c r="AE110" s="903"/>
      <c r="AF110" s="904">
        <v>651858</v>
      </c>
      <c r="AG110" s="902"/>
      <c r="AH110" s="902"/>
      <c r="AI110" s="902"/>
      <c r="AJ110" s="903"/>
      <c r="AK110" s="904">
        <v>643407</v>
      </c>
      <c r="AL110" s="902"/>
      <c r="AM110" s="902"/>
      <c r="AN110" s="902"/>
      <c r="AO110" s="903"/>
      <c r="AP110" s="905">
        <v>14.9</v>
      </c>
      <c r="AQ110" s="906"/>
      <c r="AR110" s="906"/>
      <c r="AS110" s="906"/>
      <c r="AT110" s="907"/>
      <c r="AU110" s="943" t="s">
        <v>69</v>
      </c>
      <c r="AV110" s="944"/>
      <c r="AW110" s="944"/>
      <c r="AX110" s="944"/>
      <c r="AY110" s="944"/>
      <c r="AZ110" s="873" t="s">
        <v>420</v>
      </c>
      <c r="BA110" s="823"/>
      <c r="BB110" s="823"/>
      <c r="BC110" s="823"/>
      <c r="BD110" s="823"/>
      <c r="BE110" s="823"/>
      <c r="BF110" s="823"/>
      <c r="BG110" s="823"/>
      <c r="BH110" s="823"/>
      <c r="BI110" s="823"/>
      <c r="BJ110" s="823"/>
      <c r="BK110" s="823"/>
      <c r="BL110" s="823"/>
      <c r="BM110" s="823"/>
      <c r="BN110" s="823"/>
      <c r="BO110" s="823"/>
      <c r="BP110" s="824"/>
      <c r="BQ110" s="874">
        <v>5874447</v>
      </c>
      <c r="BR110" s="855"/>
      <c r="BS110" s="855"/>
      <c r="BT110" s="855"/>
      <c r="BU110" s="855"/>
      <c r="BV110" s="855">
        <v>5961925</v>
      </c>
      <c r="BW110" s="855"/>
      <c r="BX110" s="855"/>
      <c r="BY110" s="855"/>
      <c r="BZ110" s="855"/>
      <c r="CA110" s="855">
        <v>6315904</v>
      </c>
      <c r="CB110" s="855"/>
      <c r="CC110" s="855"/>
      <c r="CD110" s="855"/>
      <c r="CE110" s="855"/>
      <c r="CF110" s="879">
        <v>145.9</v>
      </c>
      <c r="CG110" s="880"/>
      <c r="CH110" s="880"/>
      <c r="CI110" s="880"/>
      <c r="CJ110" s="880"/>
      <c r="CK110" s="939" t="s">
        <v>421</v>
      </c>
      <c r="CL110" s="832"/>
      <c r="CM110" s="873" t="s">
        <v>422</v>
      </c>
      <c r="CN110" s="823"/>
      <c r="CO110" s="823"/>
      <c r="CP110" s="823"/>
      <c r="CQ110" s="823"/>
      <c r="CR110" s="823"/>
      <c r="CS110" s="823"/>
      <c r="CT110" s="823"/>
      <c r="CU110" s="823"/>
      <c r="CV110" s="823"/>
      <c r="CW110" s="823"/>
      <c r="CX110" s="823"/>
      <c r="CY110" s="823"/>
      <c r="CZ110" s="823"/>
      <c r="DA110" s="823"/>
      <c r="DB110" s="823"/>
      <c r="DC110" s="823"/>
      <c r="DD110" s="823"/>
      <c r="DE110" s="823"/>
      <c r="DF110" s="824"/>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30" t="s">
        <v>424</v>
      </c>
      <c r="BA111" s="765"/>
      <c r="BB111" s="765"/>
      <c r="BC111" s="765"/>
      <c r="BD111" s="765"/>
      <c r="BE111" s="765"/>
      <c r="BF111" s="765"/>
      <c r="BG111" s="765"/>
      <c r="BH111" s="765"/>
      <c r="BI111" s="765"/>
      <c r="BJ111" s="765"/>
      <c r="BK111" s="765"/>
      <c r="BL111" s="765"/>
      <c r="BM111" s="765"/>
      <c r="BN111" s="765"/>
      <c r="BO111" s="765"/>
      <c r="BP111" s="766"/>
      <c r="BQ111" s="802">
        <v>387906</v>
      </c>
      <c r="BR111" s="803"/>
      <c r="BS111" s="803"/>
      <c r="BT111" s="803"/>
      <c r="BU111" s="803"/>
      <c r="BV111" s="803">
        <v>297814</v>
      </c>
      <c r="BW111" s="803"/>
      <c r="BX111" s="803"/>
      <c r="BY111" s="803"/>
      <c r="BZ111" s="803"/>
      <c r="CA111" s="803">
        <v>207722</v>
      </c>
      <c r="CB111" s="803"/>
      <c r="CC111" s="803"/>
      <c r="CD111" s="803"/>
      <c r="CE111" s="803"/>
      <c r="CF111" s="888">
        <v>4.8</v>
      </c>
      <c r="CG111" s="889"/>
      <c r="CH111" s="889"/>
      <c r="CI111" s="889"/>
      <c r="CJ111" s="889"/>
      <c r="CK111" s="940"/>
      <c r="CL111" s="834"/>
      <c r="CM111" s="830" t="s">
        <v>425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02" t="s">
        <v>122</v>
      </c>
      <c r="DH111" s="803"/>
      <c r="DI111" s="803"/>
      <c r="DJ111" s="803"/>
      <c r="DK111" s="803"/>
      <c r="DL111" s="803" t="s">
        <v>122</v>
      </c>
      <c r="DM111" s="803"/>
      <c r="DN111" s="803"/>
      <c r="DO111" s="803"/>
      <c r="DP111" s="803"/>
      <c r="DQ111" s="803" t="s">
        <v>122</v>
      </c>
      <c r="DR111" s="803"/>
      <c r="DS111" s="803"/>
      <c r="DT111" s="803"/>
      <c r="DU111" s="803"/>
      <c r="DV111" s="809" t="s">
        <v>122</v>
      </c>
      <c r="DW111" s="809"/>
      <c r="DX111" s="809"/>
      <c r="DY111" s="809"/>
      <c r="DZ111" s="810"/>
    </row>
    <row r="112" spans="1:131" s="224" customFormat="1" ht="26.25" customHeight="1" x14ac:dyDescent="0.2">
      <c r="A112" s="925" t="s">
        <v>426</v>
      </c>
      <c r="B112" s="926"/>
      <c r="C112" s="765" t="s">
        <v>427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30" t="s">
        <v>428</v>
      </c>
      <c r="BA112" s="765"/>
      <c r="BB112" s="765"/>
      <c r="BC112" s="765"/>
      <c r="BD112" s="765"/>
      <c r="BE112" s="765"/>
      <c r="BF112" s="765"/>
      <c r="BG112" s="765"/>
      <c r="BH112" s="765"/>
      <c r="BI112" s="765"/>
      <c r="BJ112" s="765"/>
      <c r="BK112" s="765"/>
      <c r="BL112" s="765"/>
      <c r="BM112" s="765"/>
      <c r="BN112" s="765"/>
      <c r="BO112" s="765"/>
      <c r="BP112" s="766"/>
      <c r="BQ112" s="802">
        <v>1049620</v>
      </c>
      <c r="BR112" s="803"/>
      <c r="BS112" s="803"/>
      <c r="BT112" s="803"/>
      <c r="BU112" s="803"/>
      <c r="BV112" s="803">
        <v>1031010</v>
      </c>
      <c r="BW112" s="803"/>
      <c r="BX112" s="803"/>
      <c r="BY112" s="803"/>
      <c r="BZ112" s="803"/>
      <c r="CA112" s="803">
        <v>1050923</v>
      </c>
      <c r="CB112" s="803"/>
      <c r="CC112" s="803"/>
      <c r="CD112" s="803"/>
      <c r="CE112" s="803"/>
      <c r="CF112" s="888">
        <v>24.3</v>
      </c>
      <c r="CG112" s="889"/>
      <c r="CH112" s="889"/>
      <c r="CI112" s="889"/>
      <c r="CJ112" s="889"/>
      <c r="CK112" s="940"/>
      <c r="CL112" s="834"/>
      <c r="CM112" s="830" t="s">
        <v>429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02" t="s">
        <v>122</v>
      </c>
      <c r="DH112" s="803"/>
      <c r="DI112" s="803"/>
      <c r="DJ112" s="803"/>
      <c r="DK112" s="803"/>
      <c r="DL112" s="803" t="s">
        <v>122</v>
      </c>
      <c r="DM112" s="803"/>
      <c r="DN112" s="803"/>
      <c r="DO112" s="803"/>
      <c r="DP112" s="803"/>
      <c r="DQ112" s="803" t="s">
        <v>122</v>
      </c>
      <c r="DR112" s="803"/>
      <c r="DS112" s="803"/>
      <c r="DT112" s="803"/>
      <c r="DU112" s="803"/>
      <c r="DV112" s="809" t="s">
        <v>122</v>
      </c>
      <c r="DW112" s="809"/>
      <c r="DX112" s="809"/>
      <c r="DY112" s="809"/>
      <c r="DZ112" s="810"/>
    </row>
    <row r="113" spans="1:130" s="224" customFormat="1" ht="26.25" customHeight="1" x14ac:dyDescent="0.2">
      <c r="A113" s="927"/>
      <c r="B113" s="928"/>
      <c r="C113" s="765" t="s">
        <v>430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192082</v>
      </c>
      <c r="AB113" s="932"/>
      <c r="AC113" s="932"/>
      <c r="AD113" s="932"/>
      <c r="AE113" s="933"/>
      <c r="AF113" s="934">
        <v>235655</v>
      </c>
      <c r="AG113" s="932"/>
      <c r="AH113" s="932"/>
      <c r="AI113" s="932"/>
      <c r="AJ113" s="933"/>
      <c r="AK113" s="934">
        <v>201684</v>
      </c>
      <c r="AL113" s="932"/>
      <c r="AM113" s="932"/>
      <c r="AN113" s="932"/>
      <c r="AO113" s="933"/>
      <c r="AP113" s="935">
        <v>4.7</v>
      </c>
      <c r="AQ113" s="936"/>
      <c r="AR113" s="936"/>
      <c r="AS113" s="936"/>
      <c r="AT113" s="937"/>
      <c r="AU113" s="945"/>
      <c r="AV113" s="946"/>
      <c r="AW113" s="946"/>
      <c r="AX113" s="946"/>
      <c r="AY113" s="946"/>
      <c r="AZ113" s="830" t="s">
        <v>431</v>
      </c>
      <c r="BA113" s="765"/>
      <c r="BB113" s="765"/>
      <c r="BC113" s="765"/>
      <c r="BD113" s="765"/>
      <c r="BE113" s="765"/>
      <c r="BF113" s="765"/>
      <c r="BG113" s="765"/>
      <c r="BH113" s="765"/>
      <c r="BI113" s="765"/>
      <c r="BJ113" s="765"/>
      <c r="BK113" s="765"/>
      <c r="BL113" s="765"/>
      <c r="BM113" s="765"/>
      <c r="BN113" s="765"/>
      <c r="BO113" s="765"/>
      <c r="BP113" s="766"/>
      <c r="BQ113" s="802">
        <v>1134694</v>
      </c>
      <c r="BR113" s="803"/>
      <c r="BS113" s="803"/>
      <c r="BT113" s="803"/>
      <c r="BU113" s="803"/>
      <c r="BV113" s="803">
        <v>1080954</v>
      </c>
      <c r="BW113" s="803"/>
      <c r="BX113" s="803"/>
      <c r="BY113" s="803"/>
      <c r="BZ113" s="803"/>
      <c r="CA113" s="803">
        <v>1090331</v>
      </c>
      <c r="CB113" s="803"/>
      <c r="CC113" s="803"/>
      <c r="CD113" s="803"/>
      <c r="CE113" s="803"/>
      <c r="CF113" s="888">
        <v>25.2</v>
      </c>
      <c r="CG113" s="889"/>
      <c r="CH113" s="889"/>
      <c r="CI113" s="889"/>
      <c r="CJ113" s="889"/>
      <c r="CK113" s="940"/>
      <c r="CL113" s="834"/>
      <c r="CM113" s="830" t="s">
        <v>432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50929</v>
      </c>
      <c r="AB114" s="793"/>
      <c r="AC114" s="793"/>
      <c r="AD114" s="793"/>
      <c r="AE114" s="794"/>
      <c r="AF114" s="795">
        <v>66024</v>
      </c>
      <c r="AG114" s="793"/>
      <c r="AH114" s="793"/>
      <c r="AI114" s="793"/>
      <c r="AJ114" s="794"/>
      <c r="AK114" s="795">
        <v>77905</v>
      </c>
      <c r="AL114" s="793"/>
      <c r="AM114" s="793"/>
      <c r="AN114" s="793"/>
      <c r="AO114" s="794"/>
      <c r="AP114" s="837">
        <v>1.8</v>
      </c>
      <c r="AQ114" s="838"/>
      <c r="AR114" s="838"/>
      <c r="AS114" s="838"/>
      <c r="AT114" s="839"/>
      <c r="AU114" s="945"/>
      <c r="AV114" s="946"/>
      <c r="AW114" s="946"/>
      <c r="AX114" s="946"/>
      <c r="AY114" s="946"/>
      <c r="AZ114" s="830" t="s">
        <v>434</v>
      </c>
      <c r="BA114" s="765"/>
      <c r="BB114" s="765"/>
      <c r="BC114" s="765"/>
      <c r="BD114" s="765"/>
      <c r="BE114" s="765"/>
      <c r="BF114" s="765"/>
      <c r="BG114" s="765"/>
      <c r="BH114" s="765"/>
      <c r="BI114" s="765"/>
      <c r="BJ114" s="765"/>
      <c r="BK114" s="765"/>
      <c r="BL114" s="765"/>
      <c r="BM114" s="765"/>
      <c r="BN114" s="765"/>
      <c r="BO114" s="765"/>
      <c r="BP114" s="766"/>
      <c r="BQ114" s="802">
        <v>1288705</v>
      </c>
      <c r="BR114" s="803"/>
      <c r="BS114" s="803"/>
      <c r="BT114" s="803"/>
      <c r="BU114" s="803"/>
      <c r="BV114" s="803">
        <v>1219394</v>
      </c>
      <c r="BW114" s="803"/>
      <c r="BX114" s="803"/>
      <c r="BY114" s="803"/>
      <c r="BZ114" s="803"/>
      <c r="CA114" s="803">
        <v>1214878</v>
      </c>
      <c r="CB114" s="803"/>
      <c r="CC114" s="803"/>
      <c r="CD114" s="803"/>
      <c r="CE114" s="803"/>
      <c r="CF114" s="888">
        <v>28.1</v>
      </c>
      <c r="CG114" s="889"/>
      <c r="CH114" s="889"/>
      <c r="CI114" s="889"/>
      <c r="CJ114" s="889"/>
      <c r="CK114" s="940"/>
      <c r="CL114" s="834"/>
      <c r="CM114" s="830" t="s">
        <v>435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30" t="s">
        <v>437</v>
      </c>
      <c r="BA115" s="765"/>
      <c r="BB115" s="765"/>
      <c r="BC115" s="765"/>
      <c r="BD115" s="765"/>
      <c r="BE115" s="765"/>
      <c r="BF115" s="765"/>
      <c r="BG115" s="765"/>
      <c r="BH115" s="765"/>
      <c r="BI115" s="765"/>
      <c r="BJ115" s="765"/>
      <c r="BK115" s="765"/>
      <c r="BL115" s="765"/>
      <c r="BM115" s="765"/>
      <c r="BN115" s="765"/>
      <c r="BO115" s="765"/>
      <c r="BP115" s="766"/>
      <c r="BQ115" s="802" t="s">
        <v>122</v>
      </c>
      <c r="BR115" s="803"/>
      <c r="BS115" s="803"/>
      <c r="BT115" s="803"/>
      <c r="BU115" s="803"/>
      <c r="BV115" s="803" t="s">
        <v>122</v>
      </c>
      <c r="BW115" s="803"/>
      <c r="BX115" s="803"/>
      <c r="BY115" s="803"/>
      <c r="BZ115" s="803"/>
      <c r="CA115" s="803" t="s">
        <v>122</v>
      </c>
      <c r="CB115" s="803"/>
      <c r="CC115" s="803"/>
      <c r="CD115" s="803"/>
      <c r="CE115" s="803"/>
      <c r="CF115" s="888" t="s">
        <v>122</v>
      </c>
      <c r="CG115" s="889"/>
      <c r="CH115" s="889"/>
      <c r="CI115" s="889"/>
      <c r="CJ115" s="889"/>
      <c r="CK115" s="940"/>
      <c r="CL115" s="834"/>
      <c r="CM115" s="830" t="s">
        <v>438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440</v>
      </c>
      <c r="BA116" s="923"/>
      <c r="BB116" s="923"/>
      <c r="BC116" s="923"/>
      <c r="BD116" s="923"/>
      <c r="BE116" s="923"/>
      <c r="BF116" s="923"/>
      <c r="BG116" s="923"/>
      <c r="BH116" s="923"/>
      <c r="BI116" s="923"/>
      <c r="BJ116" s="923"/>
      <c r="BK116" s="923"/>
      <c r="BL116" s="923"/>
      <c r="BM116" s="923"/>
      <c r="BN116" s="923"/>
      <c r="BO116" s="923"/>
      <c r="BP116" s="924"/>
      <c r="BQ116" s="802" t="s">
        <v>122</v>
      </c>
      <c r="BR116" s="803"/>
      <c r="BS116" s="803"/>
      <c r="BT116" s="803"/>
      <c r="BU116" s="803"/>
      <c r="BV116" s="803" t="s">
        <v>122</v>
      </c>
      <c r="BW116" s="803"/>
      <c r="BX116" s="803"/>
      <c r="BY116" s="803"/>
      <c r="BZ116" s="803"/>
      <c r="CA116" s="803" t="s">
        <v>122</v>
      </c>
      <c r="CB116" s="803"/>
      <c r="CC116" s="803"/>
      <c r="CD116" s="803"/>
      <c r="CE116" s="803"/>
      <c r="CF116" s="888" t="s">
        <v>122</v>
      </c>
      <c r="CG116" s="889"/>
      <c r="CH116" s="889"/>
      <c r="CI116" s="889"/>
      <c r="CJ116" s="889"/>
      <c r="CK116" s="940"/>
      <c r="CL116" s="834"/>
      <c r="CM116" s="830" t="s">
        <v>441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442</v>
      </c>
      <c r="Z117" s="910"/>
      <c r="AA117" s="915">
        <v>932853</v>
      </c>
      <c r="AB117" s="916"/>
      <c r="AC117" s="916"/>
      <c r="AD117" s="916"/>
      <c r="AE117" s="917"/>
      <c r="AF117" s="918">
        <v>953537</v>
      </c>
      <c r="AG117" s="916"/>
      <c r="AH117" s="916"/>
      <c r="AI117" s="916"/>
      <c r="AJ117" s="917"/>
      <c r="AK117" s="918">
        <v>922996</v>
      </c>
      <c r="AL117" s="916"/>
      <c r="AM117" s="916"/>
      <c r="AN117" s="916"/>
      <c r="AO117" s="917"/>
      <c r="AP117" s="919"/>
      <c r="AQ117" s="920"/>
      <c r="AR117" s="920"/>
      <c r="AS117" s="920"/>
      <c r="AT117" s="921"/>
      <c r="AU117" s="945"/>
      <c r="AV117" s="946"/>
      <c r="AW117" s="946"/>
      <c r="AX117" s="946"/>
      <c r="AY117" s="946"/>
      <c r="AZ117" s="876" t="s">
        <v>443</v>
      </c>
      <c r="BA117" s="877"/>
      <c r="BB117" s="877"/>
      <c r="BC117" s="877"/>
      <c r="BD117" s="877"/>
      <c r="BE117" s="877"/>
      <c r="BF117" s="877"/>
      <c r="BG117" s="877"/>
      <c r="BH117" s="877"/>
      <c r="BI117" s="877"/>
      <c r="BJ117" s="877"/>
      <c r="BK117" s="877"/>
      <c r="BL117" s="877"/>
      <c r="BM117" s="877"/>
      <c r="BN117" s="877"/>
      <c r="BO117" s="877"/>
      <c r="BP117" s="878"/>
      <c r="BQ117" s="802" t="s">
        <v>122</v>
      </c>
      <c r="BR117" s="803"/>
      <c r="BS117" s="803"/>
      <c r="BT117" s="803"/>
      <c r="BU117" s="803"/>
      <c r="BV117" s="803" t="s">
        <v>122</v>
      </c>
      <c r="BW117" s="803"/>
      <c r="BX117" s="803"/>
      <c r="BY117" s="803"/>
      <c r="BZ117" s="803"/>
      <c r="CA117" s="803" t="s">
        <v>122</v>
      </c>
      <c r="CB117" s="803"/>
      <c r="CC117" s="803"/>
      <c r="CD117" s="803"/>
      <c r="CE117" s="803"/>
      <c r="CF117" s="888" t="s">
        <v>122</v>
      </c>
      <c r="CG117" s="889"/>
      <c r="CH117" s="889"/>
      <c r="CI117" s="889"/>
      <c r="CJ117" s="889"/>
      <c r="CK117" s="940"/>
      <c r="CL117" s="834"/>
      <c r="CM117" s="830" t="s">
        <v>444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415</v>
      </c>
      <c r="AB118" s="909"/>
      <c r="AC118" s="909"/>
      <c r="AD118" s="909"/>
      <c r="AE118" s="910"/>
      <c r="AF118" s="911" t="s">
        <v>416</v>
      </c>
      <c r="AG118" s="909"/>
      <c r="AH118" s="909"/>
      <c r="AI118" s="909"/>
      <c r="AJ118" s="910"/>
      <c r="AK118" s="911" t="s">
        <v>295</v>
      </c>
      <c r="AL118" s="909"/>
      <c r="AM118" s="909"/>
      <c r="AN118" s="909"/>
      <c r="AO118" s="910"/>
      <c r="AP118" s="912" t="s">
        <v>417</v>
      </c>
      <c r="AQ118" s="913"/>
      <c r="AR118" s="913"/>
      <c r="AS118" s="913"/>
      <c r="AT118" s="914"/>
      <c r="AU118" s="945"/>
      <c r="AV118" s="946"/>
      <c r="AW118" s="946"/>
      <c r="AX118" s="946"/>
      <c r="AY118" s="946"/>
      <c r="AZ118" s="851" t="s">
        <v>445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30" t="s">
        <v>446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421</v>
      </c>
      <c r="B119" s="832"/>
      <c r="C119" s="873" t="s">
        <v>422</v>
      </c>
      <c r="D119" s="823"/>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4"/>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447</v>
      </c>
      <c r="BP119" s="891"/>
      <c r="BQ119" s="892">
        <v>9735372</v>
      </c>
      <c r="BR119" s="858"/>
      <c r="BS119" s="858"/>
      <c r="BT119" s="858"/>
      <c r="BU119" s="858"/>
      <c r="BV119" s="858">
        <v>9591097</v>
      </c>
      <c r="BW119" s="858"/>
      <c r="BX119" s="858"/>
      <c r="BY119" s="858"/>
      <c r="BZ119" s="858"/>
      <c r="CA119" s="858">
        <v>9879758</v>
      </c>
      <c r="CB119" s="858"/>
      <c r="CC119" s="858"/>
      <c r="CD119" s="858"/>
      <c r="CE119" s="858"/>
      <c r="CF119" s="761"/>
      <c r="CG119" s="762"/>
      <c r="CH119" s="762"/>
      <c r="CI119" s="762"/>
      <c r="CJ119" s="847"/>
      <c r="CK119" s="941"/>
      <c r="CL119" s="836"/>
      <c r="CM119" s="851" t="s">
        <v>448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387906</v>
      </c>
      <c r="DH119" s="777"/>
      <c r="DI119" s="777"/>
      <c r="DJ119" s="777"/>
      <c r="DK119" s="778"/>
      <c r="DL119" s="779">
        <v>297814</v>
      </c>
      <c r="DM119" s="777"/>
      <c r="DN119" s="777"/>
      <c r="DO119" s="777"/>
      <c r="DP119" s="778"/>
      <c r="DQ119" s="779">
        <v>207722</v>
      </c>
      <c r="DR119" s="777"/>
      <c r="DS119" s="777"/>
      <c r="DT119" s="777"/>
      <c r="DU119" s="778"/>
      <c r="DV119" s="861">
        <v>4.8</v>
      </c>
      <c r="DW119" s="862"/>
      <c r="DX119" s="862"/>
      <c r="DY119" s="862"/>
      <c r="DZ119" s="863"/>
    </row>
    <row r="120" spans="1:130" s="224" customFormat="1" ht="26.25" customHeight="1" x14ac:dyDescent="0.2">
      <c r="A120" s="833"/>
      <c r="B120" s="834"/>
      <c r="C120" s="830" t="s">
        <v>425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449</v>
      </c>
      <c r="AV120" s="894"/>
      <c r="AW120" s="894"/>
      <c r="AX120" s="894"/>
      <c r="AY120" s="895"/>
      <c r="AZ120" s="873" t="s">
        <v>450</v>
      </c>
      <c r="BA120" s="823"/>
      <c r="BB120" s="823"/>
      <c r="BC120" s="823"/>
      <c r="BD120" s="823"/>
      <c r="BE120" s="823"/>
      <c r="BF120" s="823"/>
      <c r="BG120" s="823"/>
      <c r="BH120" s="823"/>
      <c r="BI120" s="823"/>
      <c r="BJ120" s="823"/>
      <c r="BK120" s="823"/>
      <c r="BL120" s="823"/>
      <c r="BM120" s="823"/>
      <c r="BN120" s="823"/>
      <c r="BO120" s="823"/>
      <c r="BP120" s="824"/>
      <c r="BQ120" s="874">
        <v>3914477</v>
      </c>
      <c r="BR120" s="855"/>
      <c r="BS120" s="855"/>
      <c r="BT120" s="855"/>
      <c r="BU120" s="855"/>
      <c r="BV120" s="855">
        <v>4491396</v>
      </c>
      <c r="BW120" s="855"/>
      <c r="BX120" s="855"/>
      <c r="BY120" s="855"/>
      <c r="BZ120" s="855"/>
      <c r="CA120" s="855">
        <v>4527613</v>
      </c>
      <c r="CB120" s="855"/>
      <c r="CC120" s="855"/>
      <c r="CD120" s="855"/>
      <c r="CE120" s="855"/>
      <c r="CF120" s="879">
        <v>104.6</v>
      </c>
      <c r="CG120" s="880"/>
      <c r="CH120" s="880"/>
      <c r="CI120" s="880"/>
      <c r="CJ120" s="880"/>
      <c r="CK120" s="881" t="s">
        <v>451</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234517</v>
      </c>
      <c r="DH120" s="855"/>
      <c r="DI120" s="855"/>
      <c r="DJ120" s="855"/>
      <c r="DK120" s="855"/>
      <c r="DL120" s="855">
        <v>335118</v>
      </c>
      <c r="DM120" s="855"/>
      <c r="DN120" s="855"/>
      <c r="DO120" s="855"/>
      <c r="DP120" s="855"/>
      <c r="DQ120" s="855">
        <v>458692</v>
      </c>
      <c r="DR120" s="855"/>
      <c r="DS120" s="855"/>
      <c r="DT120" s="855"/>
      <c r="DU120" s="855"/>
      <c r="DV120" s="856">
        <v>10.6</v>
      </c>
      <c r="DW120" s="856"/>
      <c r="DX120" s="856"/>
      <c r="DY120" s="856"/>
      <c r="DZ120" s="857"/>
    </row>
    <row r="121" spans="1:130" s="224" customFormat="1" ht="26.25" customHeight="1" x14ac:dyDescent="0.2">
      <c r="A121" s="833"/>
      <c r="B121" s="834"/>
      <c r="C121" s="876" t="s">
        <v>452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30" t="s">
        <v>453</v>
      </c>
      <c r="BA121" s="765"/>
      <c r="BB121" s="765"/>
      <c r="BC121" s="765"/>
      <c r="BD121" s="765"/>
      <c r="BE121" s="765"/>
      <c r="BF121" s="765"/>
      <c r="BG121" s="765"/>
      <c r="BH121" s="765"/>
      <c r="BI121" s="765"/>
      <c r="BJ121" s="765"/>
      <c r="BK121" s="765"/>
      <c r="BL121" s="765"/>
      <c r="BM121" s="765"/>
      <c r="BN121" s="765"/>
      <c r="BO121" s="765"/>
      <c r="BP121" s="766"/>
      <c r="BQ121" s="802">
        <v>133739</v>
      </c>
      <c r="BR121" s="803"/>
      <c r="BS121" s="803"/>
      <c r="BT121" s="803"/>
      <c r="BU121" s="803"/>
      <c r="BV121" s="803">
        <v>146788</v>
      </c>
      <c r="BW121" s="803"/>
      <c r="BX121" s="803"/>
      <c r="BY121" s="803"/>
      <c r="BZ121" s="803"/>
      <c r="CA121" s="803">
        <v>155615</v>
      </c>
      <c r="CB121" s="803"/>
      <c r="CC121" s="803"/>
      <c r="CD121" s="803"/>
      <c r="CE121" s="803"/>
      <c r="CF121" s="888">
        <v>3.6</v>
      </c>
      <c r="CG121" s="889"/>
      <c r="CH121" s="889"/>
      <c r="CI121" s="889"/>
      <c r="CJ121" s="889"/>
      <c r="CK121" s="882"/>
      <c r="CL121" s="868"/>
      <c r="CM121" s="868"/>
      <c r="CN121" s="868"/>
      <c r="CO121" s="869"/>
      <c r="CP121" s="848" t="s">
        <v>143</v>
      </c>
      <c r="CQ121" s="849"/>
      <c r="CR121" s="849"/>
      <c r="CS121" s="849"/>
      <c r="CT121" s="849"/>
      <c r="CU121" s="849"/>
      <c r="CV121" s="849"/>
      <c r="CW121" s="849"/>
      <c r="CX121" s="849"/>
      <c r="CY121" s="849"/>
      <c r="CZ121" s="849"/>
      <c r="DA121" s="849"/>
      <c r="DB121" s="849"/>
      <c r="DC121" s="849"/>
      <c r="DD121" s="849"/>
      <c r="DE121" s="849"/>
      <c r="DF121" s="850"/>
      <c r="DG121" s="802">
        <v>621960</v>
      </c>
      <c r="DH121" s="803"/>
      <c r="DI121" s="803"/>
      <c r="DJ121" s="803"/>
      <c r="DK121" s="803"/>
      <c r="DL121" s="803">
        <v>538032</v>
      </c>
      <c r="DM121" s="803"/>
      <c r="DN121" s="803"/>
      <c r="DO121" s="803"/>
      <c r="DP121" s="803"/>
      <c r="DQ121" s="803">
        <v>453256</v>
      </c>
      <c r="DR121" s="803"/>
      <c r="DS121" s="803"/>
      <c r="DT121" s="803"/>
      <c r="DU121" s="803"/>
      <c r="DV121" s="809">
        <v>10.5</v>
      </c>
      <c r="DW121" s="809"/>
      <c r="DX121" s="809"/>
      <c r="DY121" s="809"/>
      <c r="DZ121" s="810"/>
    </row>
    <row r="122" spans="1:130" s="224" customFormat="1" ht="26.25" customHeight="1" x14ac:dyDescent="0.2">
      <c r="A122" s="833"/>
      <c r="B122" s="834"/>
      <c r="C122" s="830" t="s">
        <v>435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454</v>
      </c>
      <c r="BA122" s="852"/>
      <c r="BB122" s="852"/>
      <c r="BC122" s="852"/>
      <c r="BD122" s="852"/>
      <c r="BE122" s="852"/>
      <c r="BF122" s="852"/>
      <c r="BG122" s="852"/>
      <c r="BH122" s="852"/>
      <c r="BI122" s="852"/>
      <c r="BJ122" s="852"/>
      <c r="BK122" s="852"/>
      <c r="BL122" s="852"/>
      <c r="BM122" s="852"/>
      <c r="BN122" s="852"/>
      <c r="BO122" s="852"/>
      <c r="BP122" s="853"/>
      <c r="BQ122" s="892">
        <v>8068964</v>
      </c>
      <c r="BR122" s="858"/>
      <c r="BS122" s="858"/>
      <c r="BT122" s="858"/>
      <c r="BU122" s="858"/>
      <c r="BV122" s="858">
        <v>7910813</v>
      </c>
      <c r="BW122" s="858"/>
      <c r="BX122" s="858"/>
      <c r="BY122" s="858"/>
      <c r="BZ122" s="858"/>
      <c r="CA122" s="858">
        <v>8085798</v>
      </c>
      <c r="CB122" s="858"/>
      <c r="CC122" s="858"/>
      <c r="CD122" s="858"/>
      <c r="CE122" s="858"/>
      <c r="CF122" s="859">
        <v>186.8</v>
      </c>
      <c r="CG122" s="860"/>
      <c r="CH122" s="860"/>
      <c r="CI122" s="860"/>
      <c r="CJ122" s="860"/>
      <c r="CK122" s="882"/>
      <c r="CL122" s="868"/>
      <c r="CM122" s="868"/>
      <c r="CN122" s="868"/>
      <c r="CO122" s="869"/>
      <c r="CP122" s="848" t="s">
        <v>400</v>
      </c>
      <c r="CQ122" s="849"/>
      <c r="CR122" s="849"/>
      <c r="CS122" s="849"/>
      <c r="CT122" s="849"/>
      <c r="CU122" s="849"/>
      <c r="CV122" s="849"/>
      <c r="CW122" s="849"/>
      <c r="CX122" s="849"/>
      <c r="CY122" s="849"/>
      <c r="CZ122" s="849"/>
      <c r="DA122" s="849"/>
      <c r="DB122" s="849"/>
      <c r="DC122" s="849"/>
      <c r="DD122" s="849"/>
      <c r="DE122" s="849"/>
      <c r="DF122" s="850"/>
      <c r="DG122" s="802">
        <v>181343</v>
      </c>
      <c r="DH122" s="803"/>
      <c r="DI122" s="803"/>
      <c r="DJ122" s="803"/>
      <c r="DK122" s="803"/>
      <c r="DL122" s="803">
        <v>141116</v>
      </c>
      <c r="DM122" s="803"/>
      <c r="DN122" s="803"/>
      <c r="DO122" s="803"/>
      <c r="DP122" s="803"/>
      <c r="DQ122" s="803">
        <v>120543</v>
      </c>
      <c r="DR122" s="803"/>
      <c r="DS122" s="803"/>
      <c r="DT122" s="803"/>
      <c r="DU122" s="803"/>
      <c r="DV122" s="809">
        <v>2.8</v>
      </c>
      <c r="DW122" s="809"/>
      <c r="DX122" s="809"/>
      <c r="DY122" s="809"/>
      <c r="DZ122" s="810"/>
    </row>
    <row r="123" spans="1:130" s="224" customFormat="1" ht="26.25" customHeight="1" x14ac:dyDescent="0.2">
      <c r="A123" s="833"/>
      <c r="B123" s="834"/>
      <c r="C123" s="830" t="s">
        <v>441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455</v>
      </c>
      <c r="BP123" s="891"/>
      <c r="BQ123" s="845">
        <v>12117180</v>
      </c>
      <c r="BR123" s="846"/>
      <c r="BS123" s="846"/>
      <c r="BT123" s="846"/>
      <c r="BU123" s="846"/>
      <c r="BV123" s="846">
        <v>12548997</v>
      </c>
      <c r="BW123" s="846"/>
      <c r="BX123" s="846"/>
      <c r="BY123" s="846"/>
      <c r="BZ123" s="846"/>
      <c r="CA123" s="846">
        <v>12769026</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v>4802</v>
      </c>
      <c r="DH123" s="793"/>
      <c r="DI123" s="793"/>
      <c r="DJ123" s="793"/>
      <c r="DK123" s="794"/>
      <c r="DL123" s="795">
        <v>10898</v>
      </c>
      <c r="DM123" s="793"/>
      <c r="DN123" s="793"/>
      <c r="DO123" s="793"/>
      <c r="DP123" s="794"/>
      <c r="DQ123" s="795">
        <v>13443</v>
      </c>
      <c r="DR123" s="793"/>
      <c r="DS123" s="793"/>
      <c r="DT123" s="793"/>
      <c r="DU123" s="794"/>
      <c r="DV123" s="837">
        <v>0.3</v>
      </c>
      <c r="DW123" s="838"/>
      <c r="DX123" s="838"/>
      <c r="DY123" s="838"/>
      <c r="DZ123" s="839"/>
    </row>
    <row r="124" spans="1:130" s="224" customFormat="1" ht="26.25" customHeight="1" thickBot="1" x14ac:dyDescent="0.25">
      <c r="A124" s="833"/>
      <c r="B124" s="834"/>
      <c r="C124" s="830" t="s">
        <v>444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457</v>
      </c>
      <c r="CQ124" s="849"/>
      <c r="CR124" s="849"/>
      <c r="CS124" s="849"/>
      <c r="CT124" s="849"/>
      <c r="CU124" s="849"/>
      <c r="CV124" s="849"/>
      <c r="CW124" s="849"/>
      <c r="CX124" s="849"/>
      <c r="CY124" s="849"/>
      <c r="CZ124" s="849"/>
      <c r="DA124" s="849"/>
      <c r="DB124" s="849"/>
      <c r="DC124" s="849"/>
      <c r="DD124" s="849"/>
      <c r="DE124" s="849"/>
      <c r="DF124" s="850"/>
      <c r="DG124" s="776">
        <v>6998</v>
      </c>
      <c r="DH124" s="777"/>
      <c r="DI124" s="777"/>
      <c r="DJ124" s="777"/>
      <c r="DK124" s="778"/>
      <c r="DL124" s="779">
        <v>5846</v>
      </c>
      <c r="DM124" s="777"/>
      <c r="DN124" s="777"/>
      <c r="DO124" s="777"/>
      <c r="DP124" s="778"/>
      <c r="DQ124" s="779">
        <v>4989</v>
      </c>
      <c r="DR124" s="777"/>
      <c r="DS124" s="777"/>
      <c r="DT124" s="777"/>
      <c r="DU124" s="778"/>
      <c r="DV124" s="861">
        <v>0.1</v>
      </c>
      <c r="DW124" s="862"/>
      <c r="DX124" s="862"/>
      <c r="DY124" s="862"/>
      <c r="DZ124" s="863"/>
    </row>
    <row r="125" spans="1:130" s="224" customFormat="1" ht="26.25" customHeight="1" x14ac:dyDescent="0.2">
      <c r="A125" s="833"/>
      <c r="B125" s="834"/>
      <c r="C125" s="830" t="s">
        <v>446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458</v>
      </c>
      <c r="CL125" s="865"/>
      <c r="CM125" s="865"/>
      <c r="CN125" s="865"/>
      <c r="CO125" s="866"/>
      <c r="CP125" s="873" t="s">
        <v>459</v>
      </c>
      <c r="CQ125" s="823"/>
      <c r="CR125" s="823"/>
      <c r="CS125" s="823"/>
      <c r="CT125" s="823"/>
      <c r="CU125" s="823"/>
      <c r="CV125" s="823"/>
      <c r="CW125" s="823"/>
      <c r="CX125" s="823"/>
      <c r="CY125" s="823"/>
      <c r="CZ125" s="823"/>
      <c r="DA125" s="823"/>
      <c r="DB125" s="823"/>
      <c r="DC125" s="823"/>
      <c r="DD125" s="823"/>
      <c r="DE125" s="823"/>
      <c r="DF125" s="824"/>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30" t="s">
        <v>448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30" t="s">
        <v>460</v>
      </c>
      <c r="CQ126" s="765"/>
      <c r="CR126" s="765"/>
      <c r="CS126" s="765"/>
      <c r="CT126" s="765"/>
      <c r="CU126" s="765"/>
      <c r="CV126" s="765"/>
      <c r="CW126" s="765"/>
      <c r="CX126" s="765"/>
      <c r="CY126" s="765"/>
      <c r="CZ126" s="765"/>
      <c r="DA126" s="765"/>
      <c r="DB126" s="765"/>
      <c r="DC126" s="765"/>
      <c r="DD126" s="765"/>
      <c r="DE126" s="765"/>
      <c r="DF126" s="766"/>
      <c r="DG126" s="802" t="s">
        <v>122</v>
      </c>
      <c r="DH126" s="803"/>
      <c r="DI126" s="803"/>
      <c r="DJ126" s="803"/>
      <c r="DK126" s="803"/>
      <c r="DL126" s="803" t="s">
        <v>122</v>
      </c>
      <c r="DM126" s="803"/>
      <c r="DN126" s="803"/>
      <c r="DO126" s="803"/>
      <c r="DP126" s="803"/>
      <c r="DQ126" s="803" t="s">
        <v>122</v>
      </c>
      <c r="DR126" s="803"/>
      <c r="DS126" s="803"/>
      <c r="DT126" s="803"/>
      <c r="DU126" s="803"/>
      <c r="DV126" s="809" t="s">
        <v>122</v>
      </c>
      <c r="DW126" s="809"/>
      <c r="DX126" s="809"/>
      <c r="DY126" s="809"/>
      <c r="DZ126" s="810"/>
    </row>
    <row r="127" spans="1:130" s="224" customFormat="1" ht="26.25" customHeight="1" x14ac:dyDescent="0.2">
      <c r="A127" s="835"/>
      <c r="B127" s="836"/>
      <c r="C127" s="851" t="s">
        <v>461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462</v>
      </c>
      <c r="AY127" s="827"/>
      <c r="AZ127" s="827"/>
      <c r="BA127" s="827"/>
      <c r="BB127" s="827"/>
      <c r="BC127" s="827"/>
      <c r="BD127" s="827"/>
      <c r="BE127" s="828"/>
      <c r="BF127" s="826" t="s">
        <v>463</v>
      </c>
      <c r="BG127" s="827"/>
      <c r="BH127" s="827"/>
      <c r="BI127" s="827"/>
      <c r="BJ127" s="827"/>
      <c r="BK127" s="827"/>
      <c r="BL127" s="828"/>
      <c r="BM127" s="826" t="s">
        <v>464</v>
      </c>
      <c r="BN127" s="827"/>
      <c r="BO127" s="827"/>
      <c r="BP127" s="827"/>
      <c r="BQ127" s="827"/>
      <c r="BR127" s="827"/>
      <c r="BS127" s="828"/>
      <c r="BT127" s="826" t="s">
        <v>465</v>
      </c>
      <c r="BU127" s="827"/>
      <c r="BV127" s="827"/>
      <c r="BW127" s="827"/>
      <c r="BX127" s="827"/>
      <c r="BY127" s="827"/>
      <c r="BZ127" s="829"/>
      <c r="CA127" s="226"/>
      <c r="CB127" s="226"/>
      <c r="CC127" s="226"/>
      <c r="CD127" s="249"/>
      <c r="CE127" s="249"/>
      <c r="CF127" s="249"/>
      <c r="CG127" s="226"/>
      <c r="CH127" s="226"/>
      <c r="CI127" s="226"/>
      <c r="CJ127" s="248"/>
      <c r="CK127" s="867"/>
      <c r="CL127" s="868"/>
      <c r="CM127" s="868"/>
      <c r="CN127" s="868"/>
      <c r="CO127" s="869"/>
      <c r="CP127" s="830" t="s">
        <v>466</v>
      </c>
      <c r="CQ127" s="765"/>
      <c r="CR127" s="765"/>
      <c r="CS127" s="765"/>
      <c r="CT127" s="765"/>
      <c r="CU127" s="765"/>
      <c r="CV127" s="765"/>
      <c r="CW127" s="765"/>
      <c r="CX127" s="765"/>
      <c r="CY127" s="765"/>
      <c r="CZ127" s="765"/>
      <c r="DA127" s="765"/>
      <c r="DB127" s="765"/>
      <c r="DC127" s="765"/>
      <c r="DD127" s="765"/>
      <c r="DE127" s="765"/>
      <c r="DF127" s="766"/>
      <c r="DG127" s="802" t="s">
        <v>122</v>
      </c>
      <c r="DH127" s="803"/>
      <c r="DI127" s="803"/>
      <c r="DJ127" s="803"/>
      <c r="DK127" s="803"/>
      <c r="DL127" s="803" t="s">
        <v>122</v>
      </c>
      <c r="DM127" s="803"/>
      <c r="DN127" s="803"/>
      <c r="DO127" s="803"/>
      <c r="DP127" s="803"/>
      <c r="DQ127" s="803" t="s">
        <v>122</v>
      </c>
      <c r="DR127" s="803"/>
      <c r="DS127" s="803"/>
      <c r="DT127" s="803"/>
      <c r="DU127" s="803"/>
      <c r="DV127" s="809" t="s">
        <v>122</v>
      </c>
      <c r="DW127" s="809"/>
      <c r="DX127" s="809"/>
      <c r="DY127" s="809"/>
      <c r="DZ127" s="810"/>
    </row>
    <row r="128" spans="1:130" s="224" customFormat="1" ht="26.25" customHeight="1" thickBot="1" x14ac:dyDescent="0.25">
      <c r="A128" s="811" t="s">
        <v>467</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468</v>
      </c>
      <c r="X128" s="813"/>
      <c r="Y128" s="813"/>
      <c r="Z128" s="814"/>
      <c r="AA128" s="815">
        <v>10925</v>
      </c>
      <c r="AB128" s="816"/>
      <c r="AC128" s="816"/>
      <c r="AD128" s="816"/>
      <c r="AE128" s="817"/>
      <c r="AF128" s="818">
        <v>11917</v>
      </c>
      <c r="AG128" s="816"/>
      <c r="AH128" s="816"/>
      <c r="AI128" s="816"/>
      <c r="AJ128" s="817"/>
      <c r="AK128" s="818">
        <v>12092</v>
      </c>
      <c r="AL128" s="816"/>
      <c r="AM128" s="816"/>
      <c r="AN128" s="816"/>
      <c r="AO128" s="817"/>
      <c r="AP128" s="819"/>
      <c r="AQ128" s="820"/>
      <c r="AR128" s="820"/>
      <c r="AS128" s="820"/>
      <c r="AT128" s="821"/>
      <c r="AU128" s="226"/>
      <c r="AV128" s="226"/>
      <c r="AW128" s="226"/>
      <c r="AX128" s="822" t="s">
        <v>469</v>
      </c>
      <c r="AY128" s="823"/>
      <c r="AZ128" s="823"/>
      <c r="BA128" s="823"/>
      <c r="BB128" s="823"/>
      <c r="BC128" s="823"/>
      <c r="BD128" s="823"/>
      <c r="BE128" s="824"/>
      <c r="BF128" s="799" t="s">
        <v>122</v>
      </c>
      <c r="BG128" s="800"/>
      <c r="BH128" s="800"/>
      <c r="BI128" s="800"/>
      <c r="BJ128" s="800"/>
      <c r="BK128" s="800"/>
      <c r="BL128" s="825"/>
      <c r="BM128" s="799">
        <v>14.9</v>
      </c>
      <c r="BN128" s="800"/>
      <c r="BO128" s="800"/>
      <c r="BP128" s="800"/>
      <c r="BQ128" s="800"/>
      <c r="BR128" s="800"/>
      <c r="BS128" s="825"/>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4" t="s">
        <v>470</v>
      </c>
      <c r="CQ128" s="743"/>
      <c r="CR128" s="743"/>
      <c r="CS128" s="743"/>
      <c r="CT128" s="743"/>
      <c r="CU128" s="743"/>
      <c r="CV128" s="743"/>
      <c r="CW128" s="743"/>
      <c r="CX128" s="743"/>
      <c r="CY128" s="743"/>
      <c r="CZ128" s="743"/>
      <c r="DA128" s="743"/>
      <c r="DB128" s="743"/>
      <c r="DC128" s="743"/>
      <c r="DD128" s="743"/>
      <c r="DE128" s="743"/>
      <c r="DF128" s="744"/>
      <c r="DG128" s="805" t="s">
        <v>122</v>
      </c>
      <c r="DH128" s="806"/>
      <c r="DI128" s="806"/>
      <c r="DJ128" s="806"/>
      <c r="DK128" s="806"/>
      <c r="DL128" s="806" t="s">
        <v>122</v>
      </c>
      <c r="DM128" s="806"/>
      <c r="DN128" s="806"/>
      <c r="DO128" s="806"/>
      <c r="DP128" s="806"/>
      <c r="DQ128" s="806" t="s">
        <v>122</v>
      </c>
      <c r="DR128" s="806"/>
      <c r="DS128" s="806"/>
      <c r="DT128" s="806"/>
      <c r="DU128" s="806"/>
      <c r="DV128" s="807" t="s">
        <v>122</v>
      </c>
      <c r="DW128" s="807"/>
      <c r="DX128" s="807"/>
      <c r="DY128" s="807"/>
      <c r="DZ128" s="808"/>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471</v>
      </c>
      <c r="X129" s="790"/>
      <c r="Y129" s="790"/>
      <c r="Z129" s="791"/>
      <c r="AA129" s="792">
        <v>5321522</v>
      </c>
      <c r="AB129" s="793"/>
      <c r="AC129" s="793"/>
      <c r="AD129" s="793"/>
      <c r="AE129" s="794"/>
      <c r="AF129" s="795">
        <v>5131428</v>
      </c>
      <c r="AG129" s="793"/>
      <c r="AH129" s="793"/>
      <c r="AI129" s="793"/>
      <c r="AJ129" s="794"/>
      <c r="AK129" s="795">
        <v>5152541</v>
      </c>
      <c r="AL129" s="793"/>
      <c r="AM129" s="793"/>
      <c r="AN129" s="793"/>
      <c r="AO129" s="794"/>
      <c r="AP129" s="796"/>
      <c r="AQ129" s="797"/>
      <c r="AR129" s="797"/>
      <c r="AS129" s="797"/>
      <c r="AT129" s="798"/>
      <c r="AU129" s="227"/>
      <c r="AV129" s="227"/>
      <c r="AW129" s="227"/>
      <c r="AX129" s="764" t="s">
        <v>472</v>
      </c>
      <c r="AY129" s="765"/>
      <c r="AZ129" s="765"/>
      <c r="BA129" s="765"/>
      <c r="BB129" s="765"/>
      <c r="BC129" s="765"/>
      <c r="BD129" s="765"/>
      <c r="BE129" s="766"/>
      <c r="BF129" s="783" t="s">
        <v>122</v>
      </c>
      <c r="BG129" s="784"/>
      <c r="BH129" s="784"/>
      <c r="BI129" s="784"/>
      <c r="BJ129" s="784"/>
      <c r="BK129" s="784"/>
      <c r="BL129" s="785"/>
      <c r="BM129" s="783">
        <v>19.899999999999999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474</v>
      </c>
      <c r="X130" s="790"/>
      <c r="Y130" s="790"/>
      <c r="Z130" s="791"/>
      <c r="AA130" s="792">
        <v>859103</v>
      </c>
      <c r="AB130" s="793"/>
      <c r="AC130" s="793"/>
      <c r="AD130" s="793"/>
      <c r="AE130" s="794"/>
      <c r="AF130" s="795">
        <v>823748</v>
      </c>
      <c r="AG130" s="793"/>
      <c r="AH130" s="793"/>
      <c r="AI130" s="793"/>
      <c r="AJ130" s="794"/>
      <c r="AK130" s="795">
        <v>823308</v>
      </c>
      <c r="AL130" s="793"/>
      <c r="AM130" s="793"/>
      <c r="AN130" s="793"/>
      <c r="AO130" s="794"/>
      <c r="AP130" s="796"/>
      <c r="AQ130" s="797"/>
      <c r="AR130" s="797"/>
      <c r="AS130" s="797"/>
      <c r="AT130" s="798"/>
      <c r="AU130" s="227"/>
      <c r="AV130" s="227"/>
      <c r="AW130" s="227"/>
      <c r="AX130" s="764" t="s">
        <v>475</v>
      </c>
      <c r="AY130" s="765"/>
      <c r="AZ130" s="765"/>
      <c r="BA130" s="765"/>
      <c r="BB130" s="765"/>
      <c r="BC130" s="765"/>
      <c r="BD130" s="765"/>
      <c r="BE130" s="766"/>
      <c r="BF130" s="767">
        <v>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476</v>
      </c>
      <c r="X131" s="774"/>
      <c r="Y131" s="774"/>
      <c r="Z131" s="775"/>
      <c r="AA131" s="776">
        <v>4462419</v>
      </c>
      <c r="AB131" s="777"/>
      <c r="AC131" s="777"/>
      <c r="AD131" s="777"/>
      <c r="AE131" s="778"/>
      <c r="AF131" s="779">
        <v>4307680</v>
      </c>
      <c r="AG131" s="777"/>
      <c r="AH131" s="777"/>
      <c r="AI131" s="777"/>
      <c r="AJ131" s="778"/>
      <c r="AK131" s="779">
        <v>4329233</v>
      </c>
      <c r="AL131" s="777"/>
      <c r="AM131" s="777"/>
      <c r="AN131" s="777"/>
      <c r="AO131" s="778"/>
      <c r="AP131" s="780"/>
      <c r="AQ131" s="781"/>
      <c r="AR131" s="781"/>
      <c r="AS131" s="781"/>
      <c r="AT131" s="782"/>
      <c r="AU131" s="227"/>
      <c r="AV131" s="227"/>
      <c r="AW131" s="227"/>
      <c r="AX131" s="742" t="s">
        <v>477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479</v>
      </c>
      <c r="W132" s="755"/>
      <c r="X132" s="755"/>
      <c r="Y132" s="755"/>
      <c r="Z132" s="756"/>
      <c r="AA132" s="757">
        <v>1.4078686920000001</v>
      </c>
      <c r="AB132" s="758"/>
      <c r="AC132" s="758"/>
      <c r="AD132" s="758"/>
      <c r="AE132" s="759"/>
      <c r="AF132" s="760">
        <v>2.7363221040000001</v>
      </c>
      <c r="AG132" s="758"/>
      <c r="AH132" s="758"/>
      <c r="AI132" s="758"/>
      <c r="AJ132" s="759"/>
      <c r="AK132" s="760">
        <v>2.0233607199999999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480</v>
      </c>
      <c r="W133" s="734"/>
      <c r="X133" s="734"/>
      <c r="Y133" s="734"/>
      <c r="Z133" s="735"/>
      <c r="AA133" s="736">
        <v>3.4</v>
      </c>
      <c r="AB133" s="737"/>
      <c r="AC133" s="737"/>
      <c r="AD133" s="737"/>
      <c r="AE133" s="738"/>
      <c r="AF133" s="736">
        <v>2.2999999999999998</v>
      </c>
      <c r="AG133" s="737"/>
      <c r="AH133" s="737"/>
      <c r="AI133" s="737"/>
      <c r="AJ133" s="738"/>
      <c r="AK133" s="736">
        <v>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cqpUFjIl73OHaOZLN6XHXQ6reAqqNS1u16ujEfQOTzcTzOMBuDAi4XJExVWXwtUPIb6KGbPxaKy5Y9o/LclyA==" saltValue="Gq8cY2VrMMIfYkq5R+wW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7Ojr/e8w+IVVSax6e327PxYgtdqAIwvPlSw7vpKn4wzY6cTHoexJqNuNfHhlTM6n5J0WqmyCrSRiI5gjprGASw==" saltValue="Ohv9xfQFpSxkHgDsaW6R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gOerFfermx//wAvEFgcmHs/mq2De4LLeacRxgLBzNvIa4RftVABmgb8in3DJaMFaK9eUR0zFy01PersKw0B5A==" saltValue="NrS9cV3XxvpZI1LHa6XQ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483</v>
      </c>
      <c r="AL6" s="260"/>
      <c r="AM6" s="260"/>
      <c r="AN6" s="260"/>
    </row>
    <row r="7" spans="1:46" ht="13.5" customHeight="1" x14ac:dyDescent="0.2">
      <c r="A7" s="259"/>
      <c r="AK7" s="262"/>
      <c r="AL7" s="263"/>
      <c r="AM7" s="263"/>
      <c r="AN7" s="264"/>
      <c r="AO7" s="1131" t="s">
        <v>484</v>
      </c>
      <c r="AP7" s="265"/>
      <c r="AQ7" s="266" t="s">
        <v>485</v>
      </c>
      <c r="AR7" s="267"/>
    </row>
    <row r="8" spans="1:46" ht="13.2" x14ac:dyDescent="0.2">
      <c r="A8" s="259"/>
      <c r="AK8" s="268"/>
      <c r="AL8" s="269"/>
      <c r="AM8" s="269"/>
      <c r="AN8" s="270"/>
      <c r="AO8" s="1132"/>
      <c r="AP8" s="271" t="s">
        <v>486</v>
      </c>
      <c r="AQ8" s="272" t="s">
        <v>487</v>
      </c>
      <c r="AR8" s="273" t="s">
        <v>488</v>
      </c>
    </row>
    <row r="9" spans="1:46" ht="13.2" x14ac:dyDescent="0.2">
      <c r="A9" s="259"/>
      <c r="AK9" s="1143" t="s">
        <v>489</v>
      </c>
      <c r="AL9" s="1144"/>
      <c r="AM9" s="1144"/>
      <c r="AN9" s="1145"/>
      <c r="AO9" s="274">
        <v>1399384</v>
      </c>
      <c r="AP9" s="274">
        <v>145602</v>
      </c>
      <c r="AQ9" s="275">
        <v>109056</v>
      </c>
      <c r="AR9" s="276">
        <v>33.5</v>
      </c>
    </row>
    <row r="10" spans="1:46" ht="13.5" customHeight="1" x14ac:dyDescent="0.2">
      <c r="A10" s="259"/>
      <c r="AK10" s="1143" t="s">
        <v>490</v>
      </c>
      <c r="AL10" s="1144"/>
      <c r="AM10" s="1144"/>
      <c r="AN10" s="1145"/>
      <c r="AO10" s="277">
        <v>257887</v>
      </c>
      <c r="AP10" s="277">
        <v>26832</v>
      </c>
      <c r="AQ10" s="278">
        <v>18467</v>
      </c>
      <c r="AR10" s="279">
        <v>45.3</v>
      </c>
    </row>
    <row r="11" spans="1:46" ht="13.5" customHeight="1" x14ac:dyDescent="0.2">
      <c r="A11" s="259"/>
      <c r="AK11" s="1143" t="s">
        <v>491</v>
      </c>
      <c r="AL11" s="1144"/>
      <c r="AM11" s="1144"/>
      <c r="AN11" s="1145"/>
      <c r="AO11" s="277" t="s">
        <v>492</v>
      </c>
      <c r="AP11" s="277" t="s">
        <v>492</v>
      </c>
      <c r="AQ11" s="278">
        <v>875</v>
      </c>
      <c r="AR11" s="279" t="s">
        <v>492</v>
      </c>
    </row>
    <row r="12" spans="1:46" ht="13.5" customHeight="1" x14ac:dyDescent="0.2">
      <c r="A12" s="259"/>
      <c r="AK12" s="1143" t="s">
        <v>493</v>
      </c>
      <c r="AL12" s="1144"/>
      <c r="AM12" s="1144"/>
      <c r="AN12" s="1145"/>
      <c r="AO12" s="277" t="s">
        <v>492</v>
      </c>
      <c r="AP12" s="277" t="s">
        <v>492</v>
      </c>
      <c r="AQ12" s="278" t="s">
        <v>492</v>
      </c>
      <c r="AR12" s="279" t="s">
        <v>492</v>
      </c>
    </row>
    <row r="13" spans="1:46" ht="13.5" customHeight="1" x14ac:dyDescent="0.2">
      <c r="A13" s="259"/>
      <c r="AK13" s="1143" t="s">
        <v>494</v>
      </c>
      <c r="AL13" s="1144"/>
      <c r="AM13" s="1144"/>
      <c r="AN13" s="1145"/>
      <c r="AO13" s="277">
        <v>65711</v>
      </c>
      <c r="AP13" s="277">
        <v>6837</v>
      </c>
      <c r="AQ13" s="278">
        <v>4658</v>
      </c>
      <c r="AR13" s="279">
        <v>46.8</v>
      </c>
    </row>
    <row r="14" spans="1:46" ht="13.5" customHeight="1" x14ac:dyDescent="0.2">
      <c r="A14" s="259"/>
      <c r="AK14" s="1143" t="s">
        <v>495</v>
      </c>
      <c r="AL14" s="1144"/>
      <c r="AM14" s="1144"/>
      <c r="AN14" s="1145"/>
      <c r="AO14" s="277">
        <v>15700</v>
      </c>
      <c r="AP14" s="277">
        <v>1634</v>
      </c>
      <c r="AQ14" s="278">
        <v>1950</v>
      </c>
      <c r="AR14" s="279">
        <v>-16.2</v>
      </c>
    </row>
    <row r="15" spans="1:46" ht="13.5" customHeight="1" x14ac:dyDescent="0.2">
      <c r="A15" s="259"/>
      <c r="AK15" s="1146" t="s">
        <v>496</v>
      </c>
      <c r="AL15" s="1147"/>
      <c r="AM15" s="1147"/>
      <c r="AN15" s="1148"/>
      <c r="AO15" s="277">
        <v>-110140</v>
      </c>
      <c r="AP15" s="277">
        <v>-11460</v>
      </c>
      <c r="AQ15" s="278">
        <v>-7086</v>
      </c>
      <c r="AR15" s="279">
        <v>61.7</v>
      </c>
    </row>
    <row r="16" spans="1:46" ht="13.2" x14ac:dyDescent="0.2">
      <c r="A16" s="259"/>
      <c r="AK16" s="1146" t="s">
        <v>178</v>
      </c>
      <c r="AL16" s="1147"/>
      <c r="AM16" s="1147"/>
      <c r="AN16" s="1148"/>
      <c r="AO16" s="277">
        <v>1628542</v>
      </c>
      <c r="AP16" s="277">
        <v>169446</v>
      </c>
      <c r="AQ16" s="278">
        <v>127919</v>
      </c>
      <c r="AR16" s="279">
        <v>32.5</v>
      </c>
    </row>
    <row r="17" spans="1:46" ht="13.2" x14ac:dyDescent="0.2">
      <c r="A17" s="259"/>
    </row>
    <row r="18" spans="1:46" ht="13.2" x14ac:dyDescent="0.2">
      <c r="A18" s="259"/>
      <c r="AQ18" s="280"/>
      <c r="AR18" s="280"/>
    </row>
    <row r="19" spans="1:46" ht="13.2" x14ac:dyDescent="0.2">
      <c r="A19" s="259"/>
      <c r="AK19" s="255" t="s">
        <v>497</v>
      </c>
    </row>
    <row r="20" spans="1:46" ht="13.2" x14ac:dyDescent="0.2">
      <c r="A20" s="259"/>
      <c r="AK20" s="281"/>
      <c r="AL20" s="282"/>
      <c r="AM20" s="282"/>
      <c r="AN20" s="283"/>
      <c r="AO20" s="284" t="s">
        <v>498</v>
      </c>
      <c r="AP20" s="285" t="s">
        <v>499</v>
      </c>
      <c r="AQ20" s="286" t="s">
        <v>500</v>
      </c>
      <c r="AR20" s="287"/>
    </row>
    <row r="21" spans="1:46" s="260" customFormat="1" ht="13.2" x14ac:dyDescent="0.2">
      <c r="A21" s="288"/>
      <c r="AK21" s="1149" t="s">
        <v>501</v>
      </c>
      <c r="AL21" s="1150"/>
      <c r="AM21" s="1150"/>
      <c r="AN21" s="1151"/>
      <c r="AO21" s="289">
        <v>16.23</v>
      </c>
      <c r="AP21" s="290">
        <v>10.82</v>
      </c>
      <c r="AQ21" s="291">
        <v>5.41</v>
      </c>
      <c r="AS21" s="292"/>
      <c r="AT21" s="288"/>
    </row>
    <row r="22" spans="1:46" s="260" customFormat="1" ht="13.2" x14ac:dyDescent="0.2">
      <c r="A22" s="288"/>
      <c r="AK22" s="1149" t="s">
        <v>502</v>
      </c>
      <c r="AL22" s="1150"/>
      <c r="AM22" s="1150"/>
      <c r="AN22" s="1151"/>
      <c r="AO22" s="293">
        <v>90.8</v>
      </c>
      <c r="AP22" s="294">
        <v>96.9</v>
      </c>
      <c r="AQ22" s="295">
        <v>-6.1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503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505</v>
      </c>
      <c r="AL29" s="260"/>
      <c r="AM29" s="260"/>
      <c r="AN29" s="260"/>
      <c r="AS29" s="302"/>
    </row>
    <row r="30" spans="1:46" ht="13.5" customHeight="1" x14ac:dyDescent="0.2">
      <c r="A30" s="259"/>
      <c r="AK30" s="262"/>
      <c r="AL30" s="263"/>
      <c r="AM30" s="263"/>
      <c r="AN30" s="264"/>
      <c r="AO30" s="1131" t="s">
        <v>484</v>
      </c>
      <c r="AP30" s="265"/>
      <c r="AQ30" s="266" t="s">
        <v>485</v>
      </c>
      <c r="AR30" s="267"/>
    </row>
    <row r="31" spans="1:46" ht="13.2" x14ac:dyDescent="0.2">
      <c r="A31" s="259"/>
      <c r="AK31" s="268"/>
      <c r="AL31" s="269"/>
      <c r="AM31" s="269"/>
      <c r="AN31" s="270"/>
      <c r="AO31" s="1132"/>
      <c r="AP31" s="271" t="s">
        <v>486</v>
      </c>
      <c r="AQ31" s="272" t="s">
        <v>487</v>
      </c>
      <c r="AR31" s="273" t="s">
        <v>488</v>
      </c>
    </row>
    <row r="32" spans="1:46" ht="27" customHeight="1" x14ac:dyDescent="0.2">
      <c r="A32" s="259"/>
      <c r="AK32" s="1133" t="s">
        <v>506</v>
      </c>
      <c r="AL32" s="1134"/>
      <c r="AM32" s="1134"/>
      <c r="AN32" s="1135"/>
      <c r="AO32" s="303">
        <v>643407</v>
      </c>
      <c r="AP32" s="303">
        <v>66945</v>
      </c>
      <c r="AQ32" s="304">
        <v>61308</v>
      </c>
      <c r="AR32" s="305">
        <v>9.1999999999999993</v>
      </c>
    </row>
    <row r="33" spans="1:46" ht="13.5" customHeight="1" x14ac:dyDescent="0.2">
      <c r="A33" s="259"/>
      <c r="AK33" s="1133" t="s">
        <v>507</v>
      </c>
      <c r="AL33" s="1134"/>
      <c r="AM33" s="1134"/>
      <c r="AN33" s="1135"/>
      <c r="AO33" s="303" t="s">
        <v>492</v>
      </c>
      <c r="AP33" s="303" t="s">
        <v>492</v>
      </c>
      <c r="AQ33" s="304" t="s">
        <v>492</v>
      </c>
      <c r="AR33" s="305" t="s">
        <v>492</v>
      </c>
    </row>
    <row r="34" spans="1:46" ht="27" customHeight="1" x14ac:dyDescent="0.2">
      <c r="A34" s="259"/>
      <c r="AK34" s="1133" t="s">
        <v>508</v>
      </c>
      <c r="AL34" s="1134"/>
      <c r="AM34" s="1134"/>
      <c r="AN34" s="1135"/>
      <c r="AO34" s="303" t="s">
        <v>492</v>
      </c>
      <c r="AP34" s="303" t="s">
        <v>492</v>
      </c>
      <c r="AQ34" s="304" t="s">
        <v>492</v>
      </c>
      <c r="AR34" s="305" t="s">
        <v>492</v>
      </c>
    </row>
    <row r="35" spans="1:46" ht="27" customHeight="1" x14ac:dyDescent="0.2">
      <c r="A35" s="259"/>
      <c r="AK35" s="1133" t="s">
        <v>509</v>
      </c>
      <c r="AL35" s="1134"/>
      <c r="AM35" s="1134"/>
      <c r="AN35" s="1135"/>
      <c r="AO35" s="303">
        <v>201684</v>
      </c>
      <c r="AP35" s="303">
        <v>20985</v>
      </c>
      <c r="AQ35" s="304">
        <v>22520</v>
      </c>
      <c r="AR35" s="305">
        <v>-6.8</v>
      </c>
    </row>
    <row r="36" spans="1:46" ht="27" customHeight="1" x14ac:dyDescent="0.2">
      <c r="A36" s="259"/>
      <c r="AK36" s="1133" t="s">
        <v>510</v>
      </c>
      <c r="AL36" s="1134"/>
      <c r="AM36" s="1134"/>
      <c r="AN36" s="1135"/>
      <c r="AO36" s="303">
        <v>77905</v>
      </c>
      <c r="AP36" s="303">
        <v>8106</v>
      </c>
      <c r="AQ36" s="304">
        <v>5045</v>
      </c>
      <c r="AR36" s="305">
        <v>60.7</v>
      </c>
    </row>
    <row r="37" spans="1:46" ht="13.5" customHeight="1" x14ac:dyDescent="0.2">
      <c r="A37" s="259"/>
      <c r="AK37" s="1133" t="s">
        <v>511</v>
      </c>
      <c r="AL37" s="1134"/>
      <c r="AM37" s="1134"/>
      <c r="AN37" s="1135"/>
      <c r="AO37" s="303" t="s">
        <v>492</v>
      </c>
      <c r="AP37" s="303" t="s">
        <v>492</v>
      </c>
      <c r="AQ37" s="304">
        <v>526</v>
      </c>
      <c r="AR37" s="305" t="s">
        <v>492</v>
      </c>
    </row>
    <row r="38" spans="1:46" ht="27" customHeight="1" x14ac:dyDescent="0.2">
      <c r="A38" s="259"/>
      <c r="AK38" s="1136" t="s">
        <v>512</v>
      </c>
      <c r="AL38" s="1137"/>
      <c r="AM38" s="1137"/>
      <c r="AN38" s="1138"/>
      <c r="AO38" s="306" t="s">
        <v>492</v>
      </c>
      <c r="AP38" s="306" t="s">
        <v>492</v>
      </c>
      <c r="AQ38" s="307">
        <v>11</v>
      </c>
      <c r="AR38" s="295" t="s">
        <v>492</v>
      </c>
      <c r="AS38" s="302"/>
    </row>
    <row r="39" spans="1:46" ht="13.2" x14ac:dyDescent="0.2">
      <c r="A39" s="259"/>
      <c r="AK39" s="1136" t="s">
        <v>513</v>
      </c>
      <c r="AL39" s="1137"/>
      <c r="AM39" s="1137"/>
      <c r="AN39" s="1138"/>
      <c r="AO39" s="303">
        <v>-12092</v>
      </c>
      <c r="AP39" s="303">
        <v>-1258</v>
      </c>
      <c r="AQ39" s="304">
        <v>-1559</v>
      </c>
      <c r="AR39" s="305">
        <v>-19.3</v>
      </c>
      <c r="AS39" s="302"/>
    </row>
    <row r="40" spans="1:46" ht="27" customHeight="1" x14ac:dyDescent="0.2">
      <c r="A40" s="259"/>
      <c r="AK40" s="1133" t="s">
        <v>514</v>
      </c>
      <c r="AL40" s="1134"/>
      <c r="AM40" s="1134"/>
      <c r="AN40" s="1135"/>
      <c r="AO40" s="303">
        <v>-823308</v>
      </c>
      <c r="AP40" s="303">
        <v>-85663</v>
      </c>
      <c r="AQ40" s="304">
        <v>-58872</v>
      </c>
      <c r="AR40" s="305">
        <v>45.5</v>
      </c>
      <c r="AS40" s="302"/>
    </row>
    <row r="41" spans="1:46" ht="13.2" x14ac:dyDescent="0.2">
      <c r="A41" s="259"/>
      <c r="AK41" s="1139" t="s">
        <v>288</v>
      </c>
      <c r="AL41" s="1140"/>
      <c r="AM41" s="1140"/>
      <c r="AN41" s="1141"/>
      <c r="AO41" s="303">
        <v>87596</v>
      </c>
      <c r="AP41" s="303">
        <v>9114</v>
      </c>
      <c r="AQ41" s="304">
        <v>28979</v>
      </c>
      <c r="AR41" s="305">
        <v>-68.5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515</v>
      </c>
    </row>
    <row r="48" spans="1:46" ht="13.2" x14ac:dyDescent="0.2">
      <c r="A48" s="259"/>
      <c r="AK48" s="313" t="s">
        <v>516</v>
      </c>
      <c r="AL48" s="313"/>
      <c r="AM48" s="313"/>
      <c r="AN48" s="313"/>
      <c r="AO48" s="313"/>
      <c r="AP48" s="313"/>
      <c r="AQ48" s="314"/>
      <c r="AR48" s="313"/>
    </row>
    <row r="49" spans="1:44" ht="13.5" customHeight="1" x14ac:dyDescent="0.2">
      <c r="A49" s="259"/>
      <c r="AK49" s="315"/>
      <c r="AL49" s="316"/>
      <c r="AM49" s="1126" t="s">
        <v>484</v>
      </c>
      <c r="AN49" s="1128" t="s">
        <v>517</v>
      </c>
      <c r="AO49" s="1129"/>
      <c r="AP49" s="1129"/>
      <c r="AQ49" s="1129"/>
      <c r="AR49" s="1130"/>
    </row>
    <row r="50" spans="1:44" ht="13.2" x14ac:dyDescent="0.2">
      <c r="A50" s="259"/>
      <c r="AK50" s="317"/>
      <c r="AL50" s="318"/>
      <c r="AM50" s="1127"/>
      <c r="AN50" s="319" t="s">
        <v>518</v>
      </c>
      <c r="AO50" s="320" t="s">
        <v>519</v>
      </c>
      <c r="AP50" s="321" t="s">
        <v>520</v>
      </c>
      <c r="AQ50" s="322" t="s">
        <v>521</v>
      </c>
      <c r="AR50" s="323" t="s">
        <v>522</v>
      </c>
    </row>
    <row r="51" spans="1:44" ht="13.2" x14ac:dyDescent="0.2">
      <c r="A51" s="259"/>
      <c r="AK51" s="315" t="s">
        <v>523</v>
      </c>
      <c r="AL51" s="316"/>
      <c r="AM51" s="324">
        <v>1526771</v>
      </c>
      <c r="AN51" s="325">
        <v>145587</v>
      </c>
      <c r="AO51" s="326">
        <v>-2.8</v>
      </c>
      <c r="AP51" s="327">
        <v>93492</v>
      </c>
      <c r="AQ51" s="328">
        <v>-13.6</v>
      </c>
      <c r="AR51" s="329">
        <v>10.8</v>
      </c>
    </row>
    <row r="52" spans="1:44" ht="13.2" x14ac:dyDescent="0.2">
      <c r="A52" s="259"/>
      <c r="AK52" s="330"/>
      <c r="AL52" s="331" t="s">
        <v>524</v>
      </c>
      <c r="AM52" s="332">
        <v>660716</v>
      </c>
      <c r="AN52" s="333">
        <v>63003</v>
      </c>
      <c r="AO52" s="334">
        <v>-37.1</v>
      </c>
      <c r="AP52" s="335">
        <v>53316</v>
      </c>
      <c r="AQ52" s="336">
        <v>6</v>
      </c>
      <c r="AR52" s="337">
        <v>-43.1</v>
      </c>
    </row>
    <row r="53" spans="1:44" ht="13.2" x14ac:dyDescent="0.2">
      <c r="A53" s="259"/>
      <c r="AK53" s="315" t="s">
        <v>525</v>
      </c>
      <c r="AL53" s="316"/>
      <c r="AM53" s="324">
        <v>2364642</v>
      </c>
      <c r="AN53" s="325">
        <v>230517</v>
      </c>
      <c r="AO53" s="326">
        <v>58.3</v>
      </c>
      <c r="AP53" s="327">
        <v>94796</v>
      </c>
      <c r="AQ53" s="328">
        <v>1.4</v>
      </c>
      <c r="AR53" s="329">
        <v>56.9</v>
      </c>
    </row>
    <row r="54" spans="1:44" ht="13.2" x14ac:dyDescent="0.2">
      <c r="A54" s="259"/>
      <c r="AK54" s="330"/>
      <c r="AL54" s="331" t="s">
        <v>524</v>
      </c>
      <c r="AM54" s="332">
        <v>1476158</v>
      </c>
      <c r="AN54" s="333">
        <v>143903</v>
      </c>
      <c r="AO54" s="334">
        <v>128.4</v>
      </c>
      <c r="AP54" s="335">
        <v>55781</v>
      </c>
      <c r="AQ54" s="336">
        <v>4.5999999999999996</v>
      </c>
      <c r="AR54" s="337">
        <v>123.8</v>
      </c>
    </row>
    <row r="55" spans="1:44" ht="13.2" x14ac:dyDescent="0.2">
      <c r="A55" s="259"/>
      <c r="AK55" s="315" t="s">
        <v>526</v>
      </c>
      <c r="AL55" s="316"/>
      <c r="AM55" s="324">
        <v>2645214</v>
      </c>
      <c r="AN55" s="325">
        <v>262344</v>
      </c>
      <c r="AO55" s="326">
        <v>13.8</v>
      </c>
      <c r="AP55" s="327">
        <v>85942</v>
      </c>
      <c r="AQ55" s="328">
        <v>-9.3000000000000007</v>
      </c>
      <c r="AR55" s="329">
        <v>23.1</v>
      </c>
    </row>
    <row r="56" spans="1:44" ht="13.2" x14ac:dyDescent="0.2">
      <c r="A56" s="259"/>
      <c r="AK56" s="330"/>
      <c r="AL56" s="331" t="s">
        <v>524</v>
      </c>
      <c r="AM56" s="332">
        <v>1280802</v>
      </c>
      <c r="AN56" s="333">
        <v>127026</v>
      </c>
      <c r="AO56" s="334">
        <v>-11.7</v>
      </c>
      <c r="AP56" s="335">
        <v>48630</v>
      </c>
      <c r="AQ56" s="336">
        <v>-12.8</v>
      </c>
      <c r="AR56" s="337">
        <v>1.1000000000000001</v>
      </c>
    </row>
    <row r="57" spans="1:44" ht="13.2" x14ac:dyDescent="0.2">
      <c r="A57" s="259"/>
      <c r="AK57" s="315" t="s">
        <v>527</v>
      </c>
      <c r="AL57" s="316"/>
      <c r="AM57" s="324">
        <v>1443306</v>
      </c>
      <c r="AN57" s="325">
        <v>146901</v>
      </c>
      <c r="AO57" s="326">
        <v>-44</v>
      </c>
      <c r="AP57" s="327">
        <v>95007</v>
      </c>
      <c r="AQ57" s="328">
        <v>10.5</v>
      </c>
      <c r="AR57" s="329">
        <v>-54.5</v>
      </c>
    </row>
    <row r="58" spans="1:44" ht="13.2" x14ac:dyDescent="0.2">
      <c r="A58" s="259"/>
      <c r="AK58" s="330"/>
      <c r="AL58" s="331" t="s">
        <v>524</v>
      </c>
      <c r="AM58" s="332">
        <v>1008211</v>
      </c>
      <c r="AN58" s="333">
        <v>102617</v>
      </c>
      <c r="AO58" s="334">
        <v>-19.2</v>
      </c>
      <c r="AP58" s="335">
        <v>48509</v>
      </c>
      <c r="AQ58" s="336">
        <v>-0.2</v>
      </c>
      <c r="AR58" s="337">
        <v>-19</v>
      </c>
    </row>
    <row r="59" spans="1:44" ht="13.2" x14ac:dyDescent="0.2">
      <c r="A59" s="259"/>
      <c r="AK59" s="315" t="s">
        <v>528</v>
      </c>
      <c r="AL59" s="316"/>
      <c r="AM59" s="324">
        <v>1736417</v>
      </c>
      <c r="AN59" s="325">
        <v>180670</v>
      </c>
      <c r="AO59" s="326">
        <v>23</v>
      </c>
      <c r="AP59" s="327">
        <v>98176</v>
      </c>
      <c r="AQ59" s="328">
        <v>3.3</v>
      </c>
      <c r="AR59" s="329">
        <v>19.7</v>
      </c>
    </row>
    <row r="60" spans="1:44" ht="13.2" x14ac:dyDescent="0.2">
      <c r="A60" s="259"/>
      <c r="AK60" s="330"/>
      <c r="AL60" s="331" t="s">
        <v>524</v>
      </c>
      <c r="AM60" s="332">
        <v>1178063</v>
      </c>
      <c r="AN60" s="333">
        <v>122574</v>
      </c>
      <c r="AO60" s="334">
        <v>19.399999999999999</v>
      </c>
      <c r="AP60" s="335">
        <v>58489</v>
      </c>
      <c r="AQ60" s="336">
        <v>20.6</v>
      </c>
      <c r="AR60" s="337">
        <v>-1.2</v>
      </c>
    </row>
    <row r="61" spans="1:44" ht="13.2" x14ac:dyDescent="0.2">
      <c r="A61" s="259"/>
      <c r="AK61" s="315" t="s">
        <v>529</v>
      </c>
      <c r="AL61" s="338"/>
      <c r="AM61" s="324">
        <v>1943270</v>
      </c>
      <c r="AN61" s="325">
        <v>193204</v>
      </c>
      <c r="AO61" s="326">
        <v>9.6999999999999993</v>
      </c>
      <c r="AP61" s="327">
        <v>93483</v>
      </c>
      <c r="AQ61" s="339">
        <v>-1.5</v>
      </c>
      <c r="AR61" s="329">
        <v>11.2</v>
      </c>
    </row>
    <row r="62" spans="1:44" ht="13.2" x14ac:dyDescent="0.2">
      <c r="A62" s="259"/>
      <c r="AK62" s="330"/>
      <c r="AL62" s="331" t="s">
        <v>524</v>
      </c>
      <c r="AM62" s="332">
        <v>1120790</v>
      </c>
      <c r="AN62" s="333">
        <v>111825</v>
      </c>
      <c r="AO62" s="334">
        <v>16</v>
      </c>
      <c r="AP62" s="335">
        <v>52945</v>
      </c>
      <c r="AQ62" s="336">
        <v>3.6</v>
      </c>
      <c r="AR62" s="337">
        <v>12.4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jmdO8hOAZzSm7BUDpHXl9wKpIgdfW0lD5XEuXefqxPakdX5X5KPUOFKJq1yECJEo+Ec9Q/v4V3DO/iBFyopjsw==" saltValue="XBdovgBPLH70aWapCDko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481</v>
      </c>
    </row>
    <row r="121" spans="125:125" ht="13.5" hidden="1" customHeight="1" x14ac:dyDescent="0.2">
      <c r="DU121" s="253"/>
    </row>
  </sheetData>
  <sheetProtection algorithmName="SHA-512" hashValue="2xzr77Q6I5OOUaUo08TfMbp2ss07Xgtj0H+vIn+VcygLKeBsx/5FtD7ghZUIR0s7T9SwlBjRdlv+eE+DcZPcrw==" saltValue="soFshQNQg/d0aKS0Sr+9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481</v>
      </c>
    </row>
  </sheetData>
  <sheetProtection algorithmName="SHA-512" hashValue="luk4RzgxTqsA8rVrmNPeRa0W2lWdw+cxUPGjRlPVrfg/jOKwk29QXxlfA2mQHgg3nSiw1SYHFhdXOar5komBJw==" saltValue="pC2jRPgn4+ds7NqG73Nu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52" t="s">
        <v>3</v>
      </c>
      <c r="D47" s="1152"/>
      <c r="E47" s="1153"/>
      <c r="F47" s="11">
        <v>44.4</v>
      </c>
      <c r="G47" s="12">
        <v>43.4</v>
      </c>
      <c r="H47" s="12">
        <v>41.42</v>
      </c>
      <c r="I47" s="12">
        <v>42.98</v>
      </c>
      <c r="J47" s="13">
        <v>49.23</v>
      </c>
    </row>
    <row r="48" spans="2:10" ht="57.75" customHeight="1" x14ac:dyDescent="0.2">
      <c r="B48" s="14"/>
      <c r="C48" s="1154" t="s">
        <v>4</v>
      </c>
      <c r="D48" s="1154"/>
      <c r="E48" s="1155"/>
      <c r="F48" s="15">
        <v>6.86</v>
      </c>
      <c r="G48" s="16">
        <v>7.6</v>
      </c>
      <c r="H48" s="16">
        <v>6.95</v>
      </c>
      <c r="I48" s="16">
        <v>10.93</v>
      </c>
      <c r="J48" s="17">
        <v>7.7</v>
      </c>
    </row>
    <row r="49" spans="2:10" ht="57.75" customHeight="1" thickBot="1" x14ac:dyDescent="0.25">
      <c r="B49" s="18"/>
      <c r="C49" s="1156" t="s">
        <v>5</v>
      </c>
      <c r="D49" s="1156"/>
      <c r="E49" s="1157"/>
      <c r="F49" s="19">
        <v>2.75</v>
      </c>
      <c r="G49" s="20">
        <v>0.92</v>
      </c>
      <c r="H49" s="20" t="s">
        <v>536</v>
      </c>
      <c r="I49" s="20">
        <v>3.74</v>
      </c>
      <c r="J49" s="21">
        <v>3.26</v>
      </c>
    </row>
    <row r="50" spans="2:10" ht="13.2" x14ac:dyDescent="0.2"/>
  </sheetData>
  <sheetProtection algorithmName="SHA-512" hashValue="Pb+pF5Gm/gvUhaPY0lzlNIDG651D4O09IJ8WUMmYslJtv3Eqn/a/0Zrc74dQ7omRrMeDCoICFnCHvepvX+vH2w==" saltValue="bn6T7ff43+T2r/f+igYp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dcterms:created xsi:type="dcterms:W3CDTF">2025-02-19T02:19:13Z</dcterms:created>
  <dcterms:modified xsi:type="dcterms:W3CDTF">2025-09-24T08:00:44Z</dcterms:modified>
  <cp:category/>
</cp:coreProperties>
</file>